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ui\Documents\5) TECNOLOGÍA\PUBLICACIONES\ARTÍCULOS POS NUTEC\PORCICULTURA.COM\VIDEO 1 Reducción vientres\"/>
    </mc:Choice>
  </mc:AlternateContent>
  <xr:revisionPtr revIDLastSave="0" documentId="13_ncr:1_{90AB8AC5-FD89-439A-86CC-5B8D9B555496}" xr6:coauthVersionLast="45" xr6:coauthVersionMax="45" xr10:uidLastSave="{00000000-0000-0000-0000-000000000000}"/>
  <bookViews>
    <workbookView xWindow="-120" yWindow="-120" windowWidth="20730" windowHeight="11160" tabRatio="728" xr2:uid="{6576E95D-E2AB-46C1-B959-769DF9E20E45}"/>
  </bookViews>
  <sheets>
    <sheet name="PORTADA" sheetId="15" r:id="rId1"/>
    <sheet name="A) REDUCCIÓN VIENTRES" sheetId="1" r:id="rId2"/>
    <sheet name="B) FÓRMULAS" sheetId="14" r:id="rId3"/>
    <sheet name="1) Flujo Venta Hembras" sheetId="13" r:id="rId4"/>
    <sheet name="2) Flujo Ahorro Alim. Hem." sheetId="11" r:id="rId5"/>
    <sheet name="3) Flujo Ahorro Alim Eng." sheetId="12" r:id="rId6"/>
  </sheets>
  <definedNames>
    <definedName name="_Hlk24094264" localSheetId="1">'A) REDUCCIÓN VIENTRES'!$D$6</definedName>
    <definedName name="_Hlk38826384" localSheetId="2">'B) FÓRMULAS'!$O$9</definedName>
    <definedName name="_xlnm.Print_Area" localSheetId="3">'1) Flujo Venta Hembras'!$B$1:$AP$16</definedName>
    <definedName name="_xlnm.Print_Area" localSheetId="1">'A) REDUCCIÓN VIENTRES'!$B$1:$H$29</definedName>
    <definedName name="_xlnm.Print_Area" localSheetId="2">'B) FÓRMULAS'!$C$1:$AS$22</definedName>
    <definedName name="_xlnm.Print_Area" localSheetId="0">PORTADA!$B$2:$X$46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P5" i="11" l="1"/>
  <c r="CF5" i="11"/>
  <c r="G6" i="13"/>
  <c r="C6" i="13"/>
  <c r="K6" i="13" l="1"/>
  <c r="BD26" i="12" l="1"/>
  <c r="BD25" i="12"/>
  <c r="AY27" i="12"/>
  <c r="BD24" i="12"/>
  <c r="BD23" i="12"/>
  <c r="BD22" i="12"/>
  <c r="BD21" i="12"/>
  <c r="BD20" i="12"/>
  <c r="BD19" i="12"/>
  <c r="BD18" i="12"/>
  <c r="BD17" i="12"/>
  <c r="BD16" i="12"/>
  <c r="BD15" i="12"/>
  <c r="BD14" i="12"/>
  <c r="BD13" i="12"/>
  <c r="BD12" i="12"/>
  <c r="BD11" i="12"/>
  <c r="BD10" i="12"/>
  <c r="BD9" i="12"/>
  <c r="BD8" i="12"/>
  <c r="BD7" i="12"/>
  <c r="BD27" i="12" l="1"/>
  <c r="BA27" i="12" s="1"/>
  <c r="AN16" i="14" s="1"/>
  <c r="CT5" i="11" l="1"/>
  <c r="CL5" i="11"/>
  <c r="E9" i="1" l="1"/>
  <c r="E13" i="1" s="1"/>
  <c r="E17" i="1" s="1"/>
  <c r="E21" i="1" s="1"/>
  <c r="D9" i="1"/>
  <c r="D13" i="1" s="1"/>
  <c r="D17" i="1" s="1"/>
  <c r="D21" i="1" s="1"/>
  <c r="F7" i="1"/>
  <c r="F19" i="1"/>
  <c r="F15" i="1"/>
  <c r="F11" i="1"/>
  <c r="F5" i="1"/>
  <c r="C6" i="14" s="1"/>
  <c r="O10" i="14" l="1"/>
  <c r="S10" i="14" s="1"/>
  <c r="W10" i="14" s="1"/>
  <c r="AA10" i="14" s="1"/>
  <c r="E26" i="1" s="1"/>
  <c r="G6" i="14"/>
  <c r="K6" i="14" s="1"/>
  <c r="F13" i="1"/>
  <c r="F9" i="1"/>
  <c r="CX5" i="11" l="1"/>
  <c r="O6" i="13"/>
  <c r="E25" i="1"/>
  <c r="F21" i="1"/>
  <c r="F17" i="1"/>
  <c r="S6" i="13" l="1"/>
  <c r="C11" i="13"/>
  <c r="BF7" i="12"/>
  <c r="AD16" i="14"/>
  <c r="AH16" i="14" s="1"/>
  <c r="AL16" i="14" s="1"/>
  <c r="AP16" i="14" s="1"/>
  <c r="C11" i="11"/>
  <c r="DA5" i="11"/>
  <c r="BF8" i="12" l="1"/>
  <c r="BF9" i="12" s="1"/>
  <c r="BF10" i="12" s="1"/>
  <c r="BF11" i="12" s="1"/>
  <c r="BF12" i="12" s="1"/>
  <c r="BF13" i="12" s="1"/>
  <c r="BF14" i="12" s="1"/>
  <c r="BF15" i="12" s="1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C7" i="12"/>
  <c r="CF11" i="11"/>
  <c r="DH5" i="11"/>
  <c r="DO5" i="11" s="1"/>
  <c r="C12" i="13"/>
  <c r="E11" i="13"/>
  <c r="E12" i="11"/>
  <c r="E11" i="11"/>
  <c r="C10" i="11"/>
  <c r="C14" i="13"/>
  <c r="AA6" i="13"/>
  <c r="E27" i="1"/>
  <c r="E28" i="1" s="1"/>
  <c r="J15" i="14"/>
  <c r="G12" i="11" l="1"/>
  <c r="I12" i="11" s="1"/>
  <c r="K12" i="11" s="1"/>
  <c r="M12" i="11" s="1"/>
  <c r="O12" i="11" s="1"/>
  <c r="Q12" i="11" s="1"/>
  <c r="S12" i="11" s="1"/>
  <c r="U12" i="11" s="1"/>
  <c r="W12" i="11" s="1"/>
  <c r="Y12" i="11" s="1"/>
  <c r="AA12" i="11" s="1"/>
  <c r="AC12" i="11" s="1"/>
  <c r="AE12" i="11" s="1"/>
  <c r="AG12" i="11" s="1"/>
  <c r="AI12" i="11" s="1"/>
  <c r="AK12" i="11" s="1"/>
  <c r="G13" i="11"/>
  <c r="CH11" i="11"/>
  <c r="CF10" i="11"/>
  <c r="CF9" i="11" s="1"/>
  <c r="G11" i="11"/>
  <c r="E10" i="11"/>
  <c r="E14" i="13"/>
  <c r="G14" i="13" s="1"/>
  <c r="C15" i="13"/>
  <c r="E12" i="13"/>
  <c r="G11" i="13"/>
  <c r="D8" i="12"/>
  <c r="D7" i="12"/>
  <c r="C6" i="12"/>
  <c r="E15" i="13" l="1"/>
  <c r="I14" i="13"/>
  <c r="G15" i="13"/>
  <c r="CJ11" i="11"/>
  <c r="CH12" i="11"/>
  <c r="CJ12" i="11" s="1"/>
  <c r="E9" i="12"/>
  <c r="E8" i="12"/>
  <c r="F8" i="12" s="1"/>
  <c r="G8" i="12" s="1"/>
  <c r="H8" i="12" s="1"/>
  <c r="I8" i="12" s="1"/>
  <c r="J8" i="12" s="1"/>
  <c r="K8" i="12" s="1"/>
  <c r="L8" i="12" s="1"/>
  <c r="M8" i="12" s="1"/>
  <c r="N8" i="12" s="1"/>
  <c r="O8" i="12" s="1"/>
  <c r="P8" i="12" s="1"/>
  <c r="Q8" i="12" s="1"/>
  <c r="R8" i="12" s="1"/>
  <c r="S8" i="12" s="1"/>
  <c r="T8" i="12" s="1"/>
  <c r="U8" i="12" s="1"/>
  <c r="V8" i="12" s="1"/>
  <c r="W8" i="12" s="1"/>
  <c r="G12" i="13"/>
  <c r="I11" i="13"/>
  <c r="I14" i="11"/>
  <c r="I13" i="11"/>
  <c r="K13" i="11" s="1"/>
  <c r="M13" i="11" s="1"/>
  <c r="O13" i="11" s="1"/>
  <c r="Q13" i="11" s="1"/>
  <c r="S13" i="11" s="1"/>
  <c r="U13" i="11" s="1"/>
  <c r="W13" i="11" s="1"/>
  <c r="Y13" i="11" s="1"/>
  <c r="AA13" i="11" s="1"/>
  <c r="AC13" i="11" s="1"/>
  <c r="AE13" i="11" s="1"/>
  <c r="AG13" i="11" s="1"/>
  <c r="AI13" i="11" s="1"/>
  <c r="AK13" i="11" s="1"/>
  <c r="AM13" i="11" s="1"/>
  <c r="AO13" i="11" s="1"/>
  <c r="AQ13" i="11" s="1"/>
  <c r="AS13" i="11" s="1"/>
  <c r="E7" i="12"/>
  <c r="D6" i="12"/>
  <c r="I11" i="11"/>
  <c r="G10" i="11"/>
  <c r="AM12" i="11"/>
  <c r="CL11" i="11" l="1"/>
  <c r="CJ13" i="11"/>
  <c r="CL13" i="11" s="1"/>
  <c r="CL12" i="11"/>
  <c r="CN12" i="11" s="1"/>
  <c r="CP12" i="11" s="1"/>
  <c r="CR12" i="11" s="1"/>
  <c r="CT12" i="11" s="1"/>
  <c r="CV12" i="11" s="1"/>
  <c r="CX12" i="11" s="1"/>
  <c r="CZ12" i="11" s="1"/>
  <c r="DB12" i="11" s="1"/>
  <c r="DD12" i="11" s="1"/>
  <c r="DF12" i="11" s="1"/>
  <c r="DH12" i="11" s="1"/>
  <c r="DJ12" i="11" s="1"/>
  <c r="DL12" i="11" s="1"/>
  <c r="K11" i="11"/>
  <c r="I10" i="11"/>
  <c r="K14" i="11"/>
  <c r="M14" i="11" s="1"/>
  <c r="O14" i="11" s="1"/>
  <c r="Q14" i="11" s="1"/>
  <c r="S14" i="11" s="1"/>
  <c r="U14" i="11" s="1"/>
  <c r="W14" i="11" s="1"/>
  <c r="Y14" i="11" s="1"/>
  <c r="AA14" i="11" s="1"/>
  <c r="AC14" i="11" s="1"/>
  <c r="AE14" i="11" s="1"/>
  <c r="AG14" i="11" s="1"/>
  <c r="AI14" i="11" s="1"/>
  <c r="AK14" i="11" s="1"/>
  <c r="AM14" i="11" s="1"/>
  <c r="AO14" i="11" s="1"/>
  <c r="AQ14" i="11" s="1"/>
  <c r="AS14" i="11" s="1"/>
  <c r="AU14" i="11" s="1"/>
  <c r="K15" i="11"/>
  <c r="F10" i="12"/>
  <c r="F9" i="12"/>
  <c r="G9" i="12" s="1"/>
  <c r="H9" i="12" s="1"/>
  <c r="I9" i="12" s="1"/>
  <c r="J9" i="12" s="1"/>
  <c r="K9" i="12" s="1"/>
  <c r="L9" i="12" s="1"/>
  <c r="M9" i="12" s="1"/>
  <c r="N9" i="12" s="1"/>
  <c r="O9" i="12" s="1"/>
  <c r="P9" i="12" s="1"/>
  <c r="Q9" i="12" s="1"/>
  <c r="R9" i="12" s="1"/>
  <c r="S9" i="12" s="1"/>
  <c r="T9" i="12" s="1"/>
  <c r="U9" i="12" s="1"/>
  <c r="V9" i="12" s="1"/>
  <c r="W9" i="12" s="1"/>
  <c r="X9" i="12" s="1"/>
  <c r="F7" i="12"/>
  <c r="E6" i="12"/>
  <c r="I12" i="13"/>
  <c r="K11" i="13"/>
  <c r="CH10" i="11"/>
  <c r="CH9" i="11" s="1"/>
  <c r="K14" i="13"/>
  <c r="M14" i="13" s="1"/>
  <c r="O14" i="13" s="1"/>
  <c r="Q14" i="13" s="1"/>
  <c r="S14" i="13" s="1"/>
  <c r="U14" i="13" s="1"/>
  <c r="W14" i="13" s="1"/>
  <c r="Y14" i="13" s="1"/>
  <c r="AA14" i="13" s="1"/>
  <c r="AC14" i="13" s="1"/>
  <c r="AE14" i="13" s="1"/>
  <c r="AG14" i="13" s="1"/>
  <c r="AI14" i="13" s="1"/>
  <c r="AK14" i="13" s="1"/>
  <c r="AM14" i="13" s="1"/>
  <c r="AO14" i="13" s="1"/>
  <c r="I15" i="13"/>
  <c r="AO12" i="11"/>
  <c r="BH26" i="12"/>
  <c r="BH25" i="12"/>
  <c r="G7" i="12" l="1"/>
  <c r="F6" i="12"/>
  <c r="CN13" i="11"/>
  <c r="CP13" i="11" s="1"/>
  <c r="CR13" i="11" s="1"/>
  <c r="CT13" i="11" s="1"/>
  <c r="CV13" i="11" s="1"/>
  <c r="CX13" i="11" s="1"/>
  <c r="CZ13" i="11" s="1"/>
  <c r="DB13" i="11" s="1"/>
  <c r="DD13" i="11" s="1"/>
  <c r="DF13" i="11" s="1"/>
  <c r="DH13" i="11" s="1"/>
  <c r="DJ13" i="11" s="1"/>
  <c r="DL13" i="11" s="1"/>
  <c r="DN13" i="11" s="1"/>
  <c r="DP13" i="11" s="1"/>
  <c r="DR13" i="11" s="1"/>
  <c r="DT13" i="11" s="1"/>
  <c r="DV13" i="11" s="1"/>
  <c r="CL14" i="11"/>
  <c r="CN14" i="11" s="1"/>
  <c r="M16" i="11"/>
  <c r="M15" i="11"/>
  <c r="O15" i="11" s="1"/>
  <c r="Q15" i="11" s="1"/>
  <c r="S15" i="11" s="1"/>
  <c r="U15" i="11" s="1"/>
  <c r="W15" i="11" s="1"/>
  <c r="Y15" i="11" s="1"/>
  <c r="AA15" i="11" s="1"/>
  <c r="AC15" i="11" s="1"/>
  <c r="AE15" i="11" s="1"/>
  <c r="AG15" i="11" s="1"/>
  <c r="AI15" i="11" s="1"/>
  <c r="AK15" i="11" s="1"/>
  <c r="AM15" i="11" s="1"/>
  <c r="AO15" i="11" s="1"/>
  <c r="AQ15" i="11" s="1"/>
  <c r="AS15" i="11" s="1"/>
  <c r="AU15" i="11" s="1"/>
  <c r="AW15" i="11" s="1"/>
  <c r="M11" i="13"/>
  <c r="K12" i="13"/>
  <c r="CJ10" i="11"/>
  <c r="CJ9" i="11" s="1"/>
  <c r="K15" i="13"/>
  <c r="M15" i="13" s="1"/>
  <c r="O15" i="13" s="1"/>
  <c r="Q15" i="13" s="1"/>
  <c r="S15" i="13" s="1"/>
  <c r="U15" i="13" s="1"/>
  <c r="W15" i="13" s="1"/>
  <c r="Y15" i="13" s="1"/>
  <c r="AA15" i="13" s="1"/>
  <c r="AC15" i="13" s="1"/>
  <c r="AE15" i="13" s="1"/>
  <c r="AG15" i="13" s="1"/>
  <c r="AI15" i="13" s="1"/>
  <c r="AK15" i="13" s="1"/>
  <c r="AM15" i="13" s="1"/>
  <c r="AO15" i="13" s="1"/>
  <c r="K8" i="14" s="1"/>
  <c r="G10" i="12"/>
  <c r="H10" i="12" s="1"/>
  <c r="I10" i="12" s="1"/>
  <c r="J10" i="12" s="1"/>
  <c r="K10" i="12" s="1"/>
  <c r="L10" i="12" s="1"/>
  <c r="M10" i="12" s="1"/>
  <c r="N10" i="12" s="1"/>
  <c r="O10" i="12" s="1"/>
  <c r="P10" i="12" s="1"/>
  <c r="Q10" i="12" s="1"/>
  <c r="R10" i="12" s="1"/>
  <c r="S10" i="12" s="1"/>
  <c r="T10" i="12" s="1"/>
  <c r="U10" i="12" s="1"/>
  <c r="V10" i="12" s="1"/>
  <c r="W10" i="12" s="1"/>
  <c r="X10" i="12" s="1"/>
  <c r="Y10" i="12" s="1"/>
  <c r="G11" i="12"/>
  <c r="M11" i="11"/>
  <c r="K10" i="11"/>
  <c r="CN11" i="11"/>
  <c r="CL10" i="11"/>
  <c r="AQ12" i="11"/>
  <c r="DN12" i="11"/>
  <c r="CL9" i="11" l="1"/>
  <c r="CP14" i="11"/>
  <c r="CR14" i="11" s="1"/>
  <c r="CT14" i="11" s="1"/>
  <c r="CV14" i="11" s="1"/>
  <c r="CX14" i="11" s="1"/>
  <c r="CZ14" i="11" s="1"/>
  <c r="DB14" i="11" s="1"/>
  <c r="DD14" i="11" s="1"/>
  <c r="DF14" i="11" s="1"/>
  <c r="DH14" i="11" s="1"/>
  <c r="DJ14" i="11" s="1"/>
  <c r="DL14" i="11" s="1"/>
  <c r="DN14" i="11" s="1"/>
  <c r="DP14" i="11" s="1"/>
  <c r="DR14" i="11" s="1"/>
  <c r="DT14" i="11" s="1"/>
  <c r="DV14" i="11" s="1"/>
  <c r="DX14" i="11" s="1"/>
  <c r="CN15" i="11"/>
  <c r="CP15" i="11" s="1"/>
  <c r="CP11" i="11"/>
  <c r="O11" i="13"/>
  <c r="M12" i="13"/>
  <c r="H11" i="12"/>
  <c r="I11" i="12" s="1"/>
  <c r="J11" i="12" s="1"/>
  <c r="K11" i="12" s="1"/>
  <c r="L11" i="12" s="1"/>
  <c r="M11" i="12" s="1"/>
  <c r="N11" i="12" s="1"/>
  <c r="O11" i="12" s="1"/>
  <c r="P11" i="12" s="1"/>
  <c r="Q11" i="12" s="1"/>
  <c r="R11" i="12" s="1"/>
  <c r="S11" i="12" s="1"/>
  <c r="T11" i="12" s="1"/>
  <c r="U11" i="12" s="1"/>
  <c r="V11" i="12" s="1"/>
  <c r="W11" i="12" s="1"/>
  <c r="H12" i="12"/>
  <c r="O11" i="11"/>
  <c r="M10" i="11"/>
  <c r="O16" i="11"/>
  <c r="Q16" i="11" s="1"/>
  <c r="S16" i="11" s="1"/>
  <c r="U16" i="11" s="1"/>
  <c r="W16" i="11" s="1"/>
  <c r="Y16" i="11" s="1"/>
  <c r="AA16" i="11" s="1"/>
  <c r="AC16" i="11" s="1"/>
  <c r="AE16" i="11" s="1"/>
  <c r="AG16" i="11" s="1"/>
  <c r="AI16" i="11" s="1"/>
  <c r="AK16" i="11" s="1"/>
  <c r="AM16" i="11" s="1"/>
  <c r="AO16" i="11" s="1"/>
  <c r="AQ16" i="11" s="1"/>
  <c r="AS16" i="11" s="1"/>
  <c r="AU16" i="11" s="1"/>
  <c r="AW16" i="11" s="1"/>
  <c r="AY16" i="11" s="1"/>
  <c r="O17" i="11"/>
  <c r="H7" i="12"/>
  <c r="G6" i="12"/>
  <c r="DP12" i="11"/>
  <c r="CN10" i="11" l="1"/>
  <c r="CN9" i="11" s="1"/>
  <c r="CR11" i="11"/>
  <c r="I7" i="12"/>
  <c r="H6" i="12"/>
  <c r="Q11" i="11"/>
  <c r="O10" i="11"/>
  <c r="CR15" i="11"/>
  <c r="CT15" i="11" s="1"/>
  <c r="CV15" i="11" s="1"/>
  <c r="CX15" i="11" s="1"/>
  <c r="CZ15" i="11" s="1"/>
  <c r="DB15" i="11" s="1"/>
  <c r="DD15" i="11" s="1"/>
  <c r="DF15" i="11" s="1"/>
  <c r="DH15" i="11" s="1"/>
  <c r="DJ15" i="11" s="1"/>
  <c r="DL15" i="11" s="1"/>
  <c r="DN15" i="11" s="1"/>
  <c r="CP16" i="11"/>
  <c r="CR16" i="11" s="1"/>
  <c r="I12" i="12"/>
  <c r="J12" i="12" s="1"/>
  <c r="K12" i="12" s="1"/>
  <c r="L12" i="12" s="1"/>
  <c r="M12" i="12" s="1"/>
  <c r="N12" i="12" s="1"/>
  <c r="O12" i="12" s="1"/>
  <c r="P12" i="12" s="1"/>
  <c r="Q12" i="12" s="1"/>
  <c r="R12" i="12" s="1"/>
  <c r="S12" i="12" s="1"/>
  <c r="T12" i="12" s="1"/>
  <c r="U12" i="12" s="1"/>
  <c r="V12" i="12" s="1"/>
  <c r="W12" i="12" s="1"/>
  <c r="X12" i="12" s="1"/>
  <c r="Y12" i="12" s="1"/>
  <c r="Z12" i="12" s="1"/>
  <c r="AA12" i="12" s="1"/>
  <c r="I13" i="12"/>
  <c r="X11" i="12"/>
  <c r="Q18" i="11"/>
  <c r="Q17" i="11"/>
  <c r="S17" i="11" s="1"/>
  <c r="U17" i="11" s="1"/>
  <c r="W17" i="11" s="1"/>
  <c r="Y17" i="11" s="1"/>
  <c r="AA17" i="11" s="1"/>
  <c r="AC17" i="11" s="1"/>
  <c r="AE17" i="11" s="1"/>
  <c r="AG17" i="11" s="1"/>
  <c r="AI17" i="11" s="1"/>
  <c r="AK17" i="11" s="1"/>
  <c r="AM17" i="11" s="1"/>
  <c r="AO17" i="11" s="1"/>
  <c r="AQ17" i="11" s="1"/>
  <c r="AS17" i="11" s="1"/>
  <c r="AU17" i="11" s="1"/>
  <c r="AW17" i="11" s="1"/>
  <c r="AY17" i="11" s="1"/>
  <c r="BA17" i="11" s="1"/>
  <c r="O12" i="13"/>
  <c r="Q11" i="13"/>
  <c r="DR12" i="11"/>
  <c r="DT12" i="11" s="1"/>
  <c r="CP10" i="11" l="1"/>
  <c r="CP9" i="11" s="1"/>
  <c r="Y11" i="12"/>
  <c r="J7" i="12"/>
  <c r="I6" i="12"/>
  <c r="S19" i="11"/>
  <c r="S18" i="11"/>
  <c r="U18" i="11" s="1"/>
  <c r="W18" i="11" s="1"/>
  <c r="Y18" i="11" s="1"/>
  <c r="AA18" i="11" s="1"/>
  <c r="AC18" i="11" s="1"/>
  <c r="AE18" i="11" s="1"/>
  <c r="AG18" i="11" s="1"/>
  <c r="AI18" i="11" s="1"/>
  <c r="AK18" i="11" s="1"/>
  <c r="AM18" i="11" s="1"/>
  <c r="AO18" i="11" s="1"/>
  <c r="AQ18" i="11" s="1"/>
  <c r="AS18" i="11" s="1"/>
  <c r="AU18" i="11" s="1"/>
  <c r="J13" i="12"/>
  <c r="K13" i="12" s="1"/>
  <c r="L13" i="12" s="1"/>
  <c r="M13" i="12" s="1"/>
  <c r="N13" i="12" s="1"/>
  <c r="O13" i="12" s="1"/>
  <c r="P13" i="12" s="1"/>
  <c r="Q13" i="12" s="1"/>
  <c r="R13" i="12" s="1"/>
  <c r="S13" i="12" s="1"/>
  <c r="T13" i="12" s="1"/>
  <c r="U13" i="12" s="1"/>
  <c r="V13" i="12" s="1"/>
  <c r="W13" i="12" s="1"/>
  <c r="X13" i="12" s="1"/>
  <c r="Y13" i="12" s="1"/>
  <c r="Z13" i="12" s="1"/>
  <c r="AA13" i="12" s="1"/>
  <c r="AB13" i="12" s="1"/>
  <c r="J14" i="12"/>
  <c r="Q12" i="13"/>
  <c r="S11" i="13"/>
  <c r="S11" i="11"/>
  <c r="U11" i="11" s="1"/>
  <c r="Q10" i="11"/>
  <c r="CT11" i="11"/>
  <c r="CR17" i="11"/>
  <c r="CT17" i="11" s="1"/>
  <c r="CT16" i="11"/>
  <c r="CV16" i="11" s="1"/>
  <c r="CX16" i="11" s="1"/>
  <c r="CZ16" i="11" s="1"/>
  <c r="DB16" i="11" s="1"/>
  <c r="DD16" i="11" s="1"/>
  <c r="DF16" i="11" s="1"/>
  <c r="DH16" i="11" s="1"/>
  <c r="DJ16" i="11" s="1"/>
  <c r="DL16" i="11" s="1"/>
  <c r="DN16" i="11" s="1"/>
  <c r="DP16" i="11" s="1"/>
  <c r="DR16" i="11" s="1"/>
  <c r="DT16" i="11" s="1"/>
  <c r="DV16" i="11" s="1"/>
  <c r="DX16" i="11" s="1"/>
  <c r="DZ16" i="11" s="1"/>
  <c r="EB16" i="11" s="1"/>
  <c r="DP15" i="11"/>
  <c r="CR10" i="11" l="1"/>
  <c r="CR9" i="11" s="1"/>
  <c r="W11" i="11"/>
  <c r="K14" i="12"/>
  <c r="L14" i="12" s="1"/>
  <c r="M14" i="12" s="1"/>
  <c r="N14" i="12" s="1"/>
  <c r="O14" i="12" s="1"/>
  <c r="P14" i="12" s="1"/>
  <c r="Q14" i="12" s="1"/>
  <c r="R14" i="12" s="1"/>
  <c r="S14" i="12" s="1"/>
  <c r="T14" i="12" s="1"/>
  <c r="U14" i="12" s="1"/>
  <c r="V14" i="12" s="1"/>
  <c r="W14" i="12" s="1"/>
  <c r="K15" i="12"/>
  <c r="K7" i="12"/>
  <c r="J6" i="12"/>
  <c r="CV11" i="11"/>
  <c r="S12" i="13"/>
  <c r="U11" i="13"/>
  <c r="AW18" i="11"/>
  <c r="CT18" i="11"/>
  <c r="CV18" i="11" s="1"/>
  <c r="CV17" i="11"/>
  <c r="CX17" i="11" s="1"/>
  <c r="CZ17" i="11" s="1"/>
  <c r="DB17" i="11" s="1"/>
  <c r="DD17" i="11" s="1"/>
  <c r="DF17" i="11" s="1"/>
  <c r="DH17" i="11" s="1"/>
  <c r="DJ17" i="11" s="1"/>
  <c r="DL17" i="11" s="1"/>
  <c r="DN17" i="11" s="1"/>
  <c r="DP17" i="11" s="1"/>
  <c r="DR17" i="11" s="1"/>
  <c r="DT17" i="11" s="1"/>
  <c r="DV17" i="11" s="1"/>
  <c r="DX17" i="11" s="1"/>
  <c r="DZ17" i="11" s="1"/>
  <c r="EB17" i="11" s="1"/>
  <c r="ED17" i="11" s="1"/>
  <c r="S10" i="11"/>
  <c r="U20" i="11"/>
  <c r="U19" i="11"/>
  <c r="W19" i="11" s="1"/>
  <c r="Y19" i="11" s="1"/>
  <c r="AA19" i="11" s="1"/>
  <c r="AC19" i="11" s="1"/>
  <c r="AE19" i="11" s="1"/>
  <c r="AG19" i="11" s="1"/>
  <c r="AI19" i="11" s="1"/>
  <c r="AK19" i="11" s="1"/>
  <c r="AM19" i="11" s="1"/>
  <c r="AO19" i="11" s="1"/>
  <c r="AQ19" i="11" s="1"/>
  <c r="Z11" i="12"/>
  <c r="DR15" i="11"/>
  <c r="CT10" i="11" l="1"/>
  <c r="CT9" i="11" s="1"/>
  <c r="L16" i="12"/>
  <c r="L15" i="12"/>
  <c r="M15" i="12" s="1"/>
  <c r="N15" i="12" s="1"/>
  <c r="O15" i="12" s="1"/>
  <c r="P15" i="12" s="1"/>
  <c r="Q15" i="12" s="1"/>
  <c r="R15" i="12" s="1"/>
  <c r="S15" i="12" s="1"/>
  <c r="T15" i="12" s="1"/>
  <c r="U15" i="12" s="1"/>
  <c r="V15" i="12" s="1"/>
  <c r="W15" i="12" s="1"/>
  <c r="X15" i="12" s="1"/>
  <c r="Y15" i="12" s="1"/>
  <c r="Z15" i="12" s="1"/>
  <c r="AA15" i="12" s="1"/>
  <c r="AB15" i="12" s="1"/>
  <c r="AC15" i="12" s="1"/>
  <c r="AD15" i="12" s="1"/>
  <c r="AY18" i="11"/>
  <c r="CX11" i="11"/>
  <c r="AS19" i="11"/>
  <c r="U12" i="13"/>
  <c r="W11" i="13"/>
  <c r="U10" i="11"/>
  <c r="X14" i="12"/>
  <c r="CX18" i="11"/>
  <c r="CZ18" i="11" s="1"/>
  <c r="DB18" i="11" s="1"/>
  <c r="DD18" i="11" s="1"/>
  <c r="DF18" i="11" s="1"/>
  <c r="DH18" i="11" s="1"/>
  <c r="DJ18" i="11" s="1"/>
  <c r="DL18" i="11" s="1"/>
  <c r="DN18" i="11" s="1"/>
  <c r="DP18" i="11" s="1"/>
  <c r="DR18" i="11" s="1"/>
  <c r="DT18" i="11" s="1"/>
  <c r="DV18" i="11" s="1"/>
  <c r="DX18" i="11" s="1"/>
  <c r="DZ18" i="11" s="1"/>
  <c r="EB18" i="11" s="1"/>
  <c r="ED18" i="11" s="1"/>
  <c r="EF18" i="11" s="1"/>
  <c r="CV19" i="11"/>
  <c r="CX19" i="11" s="1"/>
  <c r="W21" i="11"/>
  <c r="W20" i="11"/>
  <c r="Y20" i="11" s="1"/>
  <c r="AA20" i="11" s="1"/>
  <c r="AC20" i="11" s="1"/>
  <c r="AE20" i="11" s="1"/>
  <c r="AG20" i="11" s="1"/>
  <c r="AI20" i="11" s="1"/>
  <c r="AK20" i="11" s="1"/>
  <c r="AM20" i="11" s="1"/>
  <c r="AO20" i="11" s="1"/>
  <c r="AQ20" i="11" s="1"/>
  <c r="AS20" i="11" s="1"/>
  <c r="AU20" i="11" s="1"/>
  <c r="AW20" i="11" s="1"/>
  <c r="AY20" i="11" s="1"/>
  <c r="BA20" i="11" s="1"/>
  <c r="BC20" i="11" s="1"/>
  <c r="BE20" i="11" s="1"/>
  <c r="BG20" i="11" s="1"/>
  <c r="L7" i="12"/>
  <c r="K6" i="12"/>
  <c r="Y11" i="11"/>
  <c r="DT15" i="11"/>
  <c r="W10" i="11" l="1"/>
  <c r="AU19" i="11"/>
  <c r="BA18" i="11"/>
  <c r="CZ19" i="11"/>
  <c r="DB19" i="11" s="1"/>
  <c r="DD19" i="11" s="1"/>
  <c r="DF19" i="11" s="1"/>
  <c r="DH19" i="11" s="1"/>
  <c r="DJ19" i="11" s="1"/>
  <c r="DL19" i="11" s="1"/>
  <c r="DN19" i="11" s="1"/>
  <c r="DP19" i="11" s="1"/>
  <c r="DR19" i="11" s="1"/>
  <c r="DT19" i="11" s="1"/>
  <c r="DV19" i="11" s="1"/>
  <c r="DX19" i="11" s="1"/>
  <c r="DZ19" i="11" s="1"/>
  <c r="EB19" i="11" s="1"/>
  <c r="ED19" i="11" s="1"/>
  <c r="EF19" i="11" s="1"/>
  <c r="EH19" i="11" s="1"/>
  <c r="CX20" i="11"/>
  <c r="CZ20" i="11" s="1"/>
  <c r="M7" i="12"/>
  <c r="L6" i="12"/>
  <c r="W12" i="13"/>
  <c r="Y11" i="13"/>
  <c r="CV10" i="11"/>
  <c r="CV9" i="11" s="1"/>
  <c r="AA11" i="11"/>
  <c r="Y21" i="11"/>
  <c r="AA21" i="11" s="1"/>
  <c r="AC21" i="11" s="1"/>
  <c r="AE21" i="11" s="1"/>
  <c r="AG21" i="11" s="1"/>
  <c r="AI21" i="11" s="1"/>
  <c r="AK21" i="11" s="1"/>
  <c r="AM21" i="11" s="1"/>
  <c r="AO21" i="11" s="1"/>
  <c r="AQ21" i="11" s="1"/>
  <c r="Y22" i="11"/>
  <c r="Y14" i="12"/>
  <c r="CZ11" i="11"/>
  <c r="M17" i="12"/>
  <c r="M16" i="12"/>
  <c r="N16" i="12" s="1"/>
  <c r="O16" i="12" s="1"/>
  <c r="P16" i="12" s="1"/>
  <c r="Q16" i="12" s="1"/>
  <c r="R16" i="12" s="1"/>
  <c r="S16" i="12" s="1"/>
  <c r="T16" i="12" s="1"/>
  <c r="U16" i="12" s="1"/>
  <c r="V16" i="12" s="1"/>
  <c r="W16" i="12" s="1"/>
  <c r="X16" i="12" s="1"/>
  <c r="Y16" i="12" s="1"/>
  <c r="Z16" i="12" s="1"/>
  <c r="AA16" i="12" s="1"/>
  <c r="AB16" i="12" s="1"/>
  <c r="AC16" i="12" s="1"/>
  <c r="AD16" i="12" s="1"/>
  <c r="AE16" i="12" s="1"/>
  <c r="DV15" i="11"/>
  <c r="CX10" i="11" l="1"/>
  <c r="CX9" i="11" s="1"/>
  <c r="DB11" i="11"/>
  <c r="AS21" i="11"/>
  <c r="Y12" i="13"/>
  <c r="AA11" i="13"/>
  <c r="N7" i="12"/>
  <c r="M6" i="12"/>
  <c r="BC18" i="11"/>
  <c r="AA23" i="11"/>
  <c r="AA22" i="11"/>
  <c r="AC22" i="11" s="1"/>
  <c r="AE22" i="11" s="1"/>
  <c r="AG22" i="11" s="1"/>
  <c r="AI22" i="11" s="1"/>
  <c r="AK22" i="11" s="1"/>
  <c r="AM22" i="11" s="1"/>
  <c r="AO22" i="11" s="1"/>
  <c r="AQ22" i="11" s="1"/>
  <c r="AS22" i="11" s="1"/>
  <c r="AU22" i="11" s="1"/>
  <c r="AW22" i="11" s="1"/>
  <c r="AY22" i="11" s="1"/>
  <c r="BA22" i="11" s="1"/>
  <c r="BC22" i="11" s="1"/>
  <c r="BE22" i="11" s="1"/>
  <c r="BG22" i="11" s="1"/>
  <c r="BI22" i="11" s="1"/>
  <c r="BK22" i="11" s="1"/>
  <c r="Y10" i="11"/>
  <c r="CZ21" i="11"/>
  <c r="DB21" i="11" s="1"/>
  <c r="DB20" i="11"/>
  <c r="DD20" i="11" s="1"/>
  <c r="DF20" i="11" s="1"/>
  <c r="DH20" i="11" s="1"/>
  <c r="DJ20" i="11" s="1"/>
  <c r="DL20" i="11" s="1"/>
  <c r="DN20" i="11" s="1"/>
  <c r="DP20" i="11" s="1"/>
  <c r="DR20" i="11" s="1"/>
  <c r="DT20" i="11" s="1"/>
  <c r="N17" i="12"/>
  <c r="O17" i="12" s="1"/>
  <c r="P17" i="12" s="1"/>
  <c r="Q17" i="12" s="1"/>
  <c r="R17" i="12" s="1"/>
  <c r="S17" i="12" s="1"/>
  <c r="T17" i="12" s="1"/>
  <c r="U17" i="12" s="1"/>
  <c r="V17" i="12" s="1"/>
  <c r="W17" i="12" s="1"/>
  <c r="X17" i="12" s="1"/>
  <c r="Y17" i="12" s="1"/>
  <c r="Z17" i="12" s="1"/>
  <c r="AA17" i="12" s="1"/>
  <c r="AB17" i="12" s="1"/>
  <c r="AC17" i="12" s="1"/>
  <c r="AD17" i="12" s="1"/>
  <c r="N18" i="12"/>
  <c r="Z14" i="12"/>
  <c r="AC11" i="11"/>
  <c r="AW19" i="11"/>
  <c r="DX15" i="11"/>
  <c r="AA14" i="12" l="1"/>
  <c r="DV20" i="11"/>
  <c r="AC23" i="11"/>
  <c r="AE23" i="11" s="1"/>
  <c r="AG23" i="11" s="1"/>
  <c r="AI23" i="11" s="1"/>
  <c r="AK23" i="11" s="1"/>
  <c r="AM23" i="11" s="1"/>
  <c r="AO23" i="11" s="1"/>
  <c r="AQ23" i="11" s="1"/>
  <c r="AS23" i="11" s="1"/>
  <c r="AU23" i="11" s="1"/>
  <c r="AW23" i="11" s="1"/>
  <c r="AY23" i="11" s="1"/>
  <c r="BA23" i="11" s="1"/>
  <c r="BC23" i="11" s="1"/>
  <c r="BE23" i="11" s="1"/>
  <c r="BG23" i="11" s="1"/>
  <c r="BI23" i="11" s="1"/>
  <c r="BK23" i="11" s="1"/>
  <c r="BM23" i="11" s="1"/>
  <c r="AC24" i="11"/>
  <c r="AC10" i="11" s="1"/>
  <c r="O7" i="12"/>
  <c r="N6" i="12"/>
  <c r="AU21" i="11"/>
  <c r="AY19" i="11"/>
  <c r="AA10" i="11"/>
  <c r="O18" i="12"/>
  <c r="P18" i="12" s="1"/>
  <c r="Q18" i="12" s="1"/>
  <c r="R18" i="12" s="1"/>
  <c r="S18" i="12" s="1"/>
  <c r="T18" i="12" s="1"/>
  <c r="U18" i="12" s="1"/>
  <c r="V18" i="12" s="1"/>
  <c r="W18" i="12" s="1"/>
  <c r="X18" i="12" s="1"/>
  <c r="Y18" i="12" s="1"/>
  <c r="O19" i="12"/>
  <c r="DD21" i="11"/>
  <c r="DF21" i="11" s="1"/>
  <c r="DH21" i="11" s="1"/>
  <c r="DJ21" i="11" s="1"/>
  <c r="DL21" i="11" s="1"/>
  <c r="DN21" i="11" s="1"/>
  <c r="DP21" i="11" s="1"/>
  <c r="DR21" i="11" s="1"/>
  <c r="DT21" i="11" s="1"/>
  <c r="DV21" i="11" s="1"/>
  <c r="DX21" i="11" s="1"/>
  <c r="DZ21" i="11" s="1"/>
  <c r="EB21" i="11" s="1"/>
  <c r="ED21" i="11" s="1"/>
  <c r="EF21" i="11" s="1"/>
  <c r="EH21" i="11" s="1"/>
  <c r="EJ21" i="11" s="1"/>
  <c r="EL21" i="11" s="1"/>
  <c r="DB22" i="11"/>
  <c r="DD22" i="11" s="1"/>
  <c r="AA12" i="13"/>
  <c r="AC11" i="13"/>
  <c r="CZ10" i="11"/>
  <c r="CZ9" i="11" s="1"/>
  <c r="AE11" i="11"/>
  <c r="AE17" i="12"/>
  <c r="DD11" i="11"/>
  <c r="DZ15" i="11"/>
  <c r="DB10" i="11" l="1"/>
  <c r="DB9" i="11" s="1"/>
  <c r="AF17" i="12"/>
  <c r="AC12" i="13"/>
  <c r="AE11" i="13"/>
  <c r="P19" i="12"/>
  <c r="Q19" i="12" s="1"/>
  <c r="R19" i="12" s="1"/>
  <c r="S19" i="12" s="1"/>
  <c r="T19" i="12" s="1"/>
  <c r="U19" i="12" s="1"/>
  <c r="V19" i="12" s="1"/>
  <c r="W19" i="12" s="1"/>
  <c r="X19" i="12" s="1"/>
  <c r="Y19" i="12" s="1"/>
  <c r="Z19" i="12" s="1"/>
  <c r="AA19" i="12" s="1"/>
  <c r="AB19" i="12" s="1"/>
  <c r="AC19" i="12" s="1"/>
  <c r="AD19" i="12" s="1"/>
  <c r="AE19" i="12" s="1"/>
  <c r="AF19" i="12" s="1"/>
  <c r="AG19" i="12" s="1"/>
  <c r="AH19" i="12" s="1"/>
  <c r="P20" i="12"/>
  <c r="BA19" i="11"/>
  <c r="P7" i="12"/>
  <c r="O6" i="12"/>
  <c r="DX20" i="11"/>
  <c r="DF11" i="11"/>
  <c r="AG11" i="11"/>
  <c r="Z18" i="12"/>
  <c r="AE24" i="11"/>
  <c r="AG24" i="11" s="1"/>
  <c r="AI24" i="11" s="1"/>
  <c r="AK24" i="11" s="1"/>
  <c r="AM24" i="11" s="1"/>
  <c r="AO24" i="11" s="1"/>
  <c r="AQ24" i="11" s="1"/>
  <c r="AS24" i="11" s="1"/>
  <c r="AE25" i="11"/>
  <c r="DF22" i="11"/>
  <c r="DH22" i="11" s="1"/>
  <c r="DJ22" i="11" s="1"/>
  <c r="DL22" i="11" s="1"/>
  <c r="DN22" i="11" s="1"/>
  <c r="DP22" i="11" s="1"/>
  <c r="DR22" i="11" s="1"/>
  <c r="DT22" i="11" s="1"/>
  <c r="DV22" i="11" s="1"/>
  <c r="DX22" i="11" s="1"/>
  <c r="DZ22" i="11" s="1"/>
  <c r="EB22" i="11" s="1"/>
  <c r="ED22" i="11" s="1"/>
  <c r="EF22" i="11" s="1"/>
  <c r="EH22" i="11" s="1"/>
  <c r="EJ22" i="11" s="1"/>
  <c r="EL22" i="11" s="1"/>
  <c r="EN22" i="11" s="1"/>
  <c r="DD23" i="11"/>
  <c r="DF23" i="11" s="1"/>
  <c r="AW21" i="11"/>
  <c r="AB14" i="12"/>
  <c r="DF24" i="11" l="1"/>
  <c r="DH24" i="11" s="1"/>
  <c r="DH23" i="11"/>
  <c r="DJ23" i="11" s="1"/>
  <c r="DL23" i="11" s="1"/>
  <c r="DN23" i="11" s="1"/>
  <c r="DP23" i="11" s="1"/>
  <c r="DR23" i="11" s="1"/>
  <c r="DT23" i="11" s="1"/>
  <c r="DV23" i="11" s="1"/>
  <c r="DZ20" i="11"/>
  <c r="BC19" i="11"/>
  <c r="AU24" i="11"/>
  <c r="AE12" i="13"/>
  <c r="AG11" i="13"/>
  <c r="AC14" i="12"/>
  <c r="AA18" i="12"/>
  <c r="DD10" i="11"/>
  <c r="DD9" i="11" s="1"/>
  <c r="Q20" i="12"/>
  <c r="R20" i="12" s="1"/>
  <c r="S20" i="12" s="1"/>
  <c r="T20" i="12" s="1"/>
  <c r="U20" i="12" s="1"/>
  <c r="V20" i="12" s="1"/>
  <c r="W20" i="12" s="1"/>
  <c r="X20" i="12" s="1"/>
  <c r="Y20" i="12" s="1"/>
  <c r="Q21" i="12"/>
  <c r="AI11" i="11"/>
  <c r="AY21" i="11"/>
  <c r="AG25" i="11"/>
  <c r="AI25" i="11" s="1"/>
  <c r="AK25" i="11" s="1"/>
  <c r="AM25" i="11" s="1"/>
  <c r="AO25" i="11" s="1"/>
  <c r="AQ25" i="11" s="1"/>
  <c r="AS25" i="11" s="1"/>
  <c r="AU25" i="11" s="1"/>
  <c r="AW25" i="11" s="1"/>
  <c r="AY25" i="11" s="1"/>
  <c r="BA25" i="11" s="1"/>
  <c r="BC25" i="11" s="1"/>
  <c r="BE25" i="11" s="1"/>
  <c r="BG25" i="11" s="1"/>
  <c r="BI25" i="11" s="1"/>
  <c r="BK25" i="11" s="1"/>
  <c r="BM25" i="11" s="1"/>
  <c r="BO25" i="11" s="1"/>
  <c r="BQ25" i="11" s="1"/>
  <c r="AG26" i="11"/>
  <c r="AE10" i="11"/>
  <c r="DH11" i="11"/>
  <c r="Q7" i="12"/>
  <c r="P6" i="12"/>
  <c r="DF10" i="11" l="1"/>
  <c r="AK11" i="11"/>
  <c r="AW24" i="11"/>
  <c r="EB20" i="11"/>
  <c r="R7" i="12"/>
  <c r="Q6" i="12"/>
  <c r="AI27" i="11"/>
  <c r="AI26" i="11"/>
  <c r="AK26" i="11" s="1"/>
  <c r="AM26" i="11" s="1"/>
  <c r="AO26" i="11" s="1"/>
  <c r="AQ26" i="11" s="1"/>
  <c r="AS26" i="11" s="1"/>
  <c r="AU26" i="11" s="1"/>
  <c r="AW26" i="11" s="1"/>
  <c r="AY26" i="11" s="1"/>
  <c r="BA26" i="11" s="1"/>
  <c r="BC26" i="11" s="1"/>
  <c r="BE26" i="11" s="1"/>
  <c r="BG26" i="11" s="1"/>
  <c r="BI26" i="11" s="1"/>
  <c r="BK26" i="11" s="1"/>
  <c r="BM26" i="11" s="1"/>
  <c r="BO26" i="11" s="1"/>
  <c r="BQ26" i="11" s="1"/>
  <c r="BS26" i="11" s="1"/>
  <c r="DF9" i="11"/>
  <c r="DJ11" i="11"/>
  <c r="R22" i="12"/>
  <c r="R21" i="12"/>
  <c r="S21" i="12" s="1"/>
  <c r="T21" i="12" s="1"/>
  <c r="U21" i="12" s="1"/>
  <c r="V21" i="12" s="1"/>
  <c r="W21" i="12" s="1"/>
  <c r="X21" i="12" s="1"/>
  <c r="Y21" i="12" s="1"/>
  <c r="Z21" i="12" s="1"/>
  <c r="AA21" i="12" s="1"/>
  <c r="AB21" i="12" s="1"/>
  <c r="AC21" i="12" s="1"/>
  <c r="AD21" i="12" s="1"/>
  <c r="AE21" i="12" s="1"/>
  <c r="AF21" i="12" s="1"/>
  <c r="AG21" i="12" s="1"/>
  <c r="AH21" i="12" s="1"/>
  <c r="AI21" i="12" s="1"/>
  <c r="AJ21" i="12" s="1"/>
  <c r="AB18" i="12"/>
  <c r="AG12" i="13"/>
  <c r="AI11" i="13"/>
  <c r="DX23" i="11"/>
  <c r="AG10" i="11"/>
  <c r="BA21" i="11"/>
  <c r="Z20" i="12"/>
  <c r="BE19" i="11"/>
  <c r="DJ24" i="11"/>
  <c r="DL24" i="11" s="1"/>
  <c r="DN24" i="11" s="1"/>
  <c r="DP24" i="11" s="1"/>
  <c r="DR24" i="11" s="1"/>
  <c r="DT24" i="11" s="1"/>
  <c r="DH25" i="11"/>
  <c r="DJ25" i="11" s="1"/>
  <c r="BC21" i="11" l="1"/>
  <c r="AI12" i="13"/>
  <c r="AK11" i="13"/>
  <c r="DV24" i="11"/>
  <c r="AA20" i="12"/>
  <c r="DH10" i="11"/>
  <c r="DH9" i="11" s="1"/>
  <c r="AK28" i="11"/>
  <c r="AK27" i="11"/>
  <c r="AM27" i="11" s="1"/>
  <c r="AO27" i="11" s="1"/>
  <c r="AQ27" i="11" s="1"/>
  <c r="AS27" i="11" s="1"/>
  <c r="AU27" i="11" s="1"/>
  <c r="AW27" i="11" s="1"/>
  <c r="AY27" i="11" s="1"/>
  <c r="BA27" i="11" s="1"/>
  <c r="BC27" i="11" s="1"/>
  <c r="BE27" i="11" s="1"/>
  <c r="BG27" i="11" s="1"/>
  <c r="BI27" i="11" s="1"/>
  <c r="BK27" i="11" s="1"/>
  <c r="BM27" i="11" s="1"/>
  <c r="BO27" i="11" s="1"/>
  <c r="BQ27" i="11" s="1"/>
  <c r="BS27" i="11" s="1"/>
  <c r="BU27" i="11" s="1"/>
  <c r="ED20" i="11"/>
  <c r="AI10" i="11"/>
  <c r="S7" i="12"/>
  <c r="R6" i="12"/>
  <c r="AY24" i="11"/>
  <c r="DJ26" i="11"/>
  <c r="DL26" i="11" s="1"/>
  <c r="DL25" i="11"/>
  <c r="DN25" i="11" s="1"/>
  <c r="DP25" i="11" s="1"/>
  <c r="DR25" i="11" s="1"/>
  <c r="DT25" i="11" s="1"/>
  <c r="DV25" i="11" s="1"/>
  <c r="DX25" i="11" s="1"/>
  <c r="DZ25" i="11" s="1"/>
  <c r="EB25" i="11" s="1"/>
  <c r="ED25" i="11" s="1"/>
  <c r="EF25" i="11" s="1"/>
  <c r="EH25" i="11" s="1"/>
  <c r="EJ25" i="11" s="1"/>
  <c r="EL25" i="11" s="1"/>
  <c r="EN25" i="11" s="1"/>
  <c r="EP25" i="11" s="1"/>
  <c r="ER25" i="11" s="1"/>
  <c r="ET25" i="11" s="1"/>
  <c r="S23" i="12"/>
  <c r="S22" i="12"/>
  <c r="T22" i="12" s="1"/>
  <c r="U22" i="12" s="1"/>
  <c r="V22" i="12" s="1"/>
  <c r="W22" i="12" s="1"/>
  <c r="X22" i="12" s="1"/>
  <c r="Y22" i="12" s="1"/>
  <c r="Z22" i="12" s="1"/>
  <c r="AA22" i="12" s="1"/>
  <c r="AB22" i="12" s="1"/>
  <c r="AC22" i="12" s="1"/>
  <c r="AD22" i="12" s="1"/>
  <c r="AE22" i="12" s="1"/>
  <c r="AF22" i="12" s="1"/>
  <c r="AG22" i="12" s="1"/>
  <c r="AH22" i="12" s="1"/>
  <c r="AI22" i="12" s="1"/>
  <c r="AJ22" i="12" s="1"/>
  <c r="AK22" i="12" s="1"/>
  <c r="DZ23" i="11"/>
  <c r="AC18" i="12"/>
  <c r="DL11" i="11"/>
  <c r="AM11" i="11"/>
  <c r="AM28" i="11" l="1"/>
  <c r="AO28" i="11" s="1"/>
  <c r="AQ28" i="11" s="1"/>
  <c r="AS28" i="11" s="1"/>
  <c r="AU28" i="11" s="1"/>
  <c r="AW28" i="11" s="1"/>
  <c r="AY28" i="11" s="1"/>
  <c r="BA28" i="11" s="1"/>
  <c r="BC28" i="11" s="1"/>
  <c r="BE28" i="11" s="1"/>
  <c r="BG28" i="11" s="1"/>
  <c r="BI28" i="11" s="1"/>
  <c r="BK28" i="11" s="1"/>
  <c r="BM28" i="11" s="1"/>
  <c r="BO28" i="11" s="1"/>
  <c r="BQ28" i="11" s="1"/>
  <c r="BS28" i="11" s="1"/>
  <c r="BU28" i="11" s="1"/>
  <c r="BW28" i="11" s="1"/>
  <c r="AM29" i="11"/>
  <c r="AO11" i="11"/>
  <c r="DL27" i="11"/>
  <c r="DN27" i="11" s="1"/>
  <c r="DN26" i="11"/>
  <c r="DP26" i="11" s="1"/>
  <c r="DR26" i="11" s="1"/>
  <c r="DT26" i="11" s="1"/>
  <c r="DJ10" i="11"/>
  <c r="DJ9" i="11" s="1"/>
  <c r="BA24" i="11"/>
  <c r="DX24" i="11"/>
  <c r="T7" i="12"/>
  <c r="S6" i="12"/>
  <c r="AB20" i="12"/>
  <c r="AD18" i="12"/>
  <c r="T24" i="12"/>
  <c r="T23" i="12"/>
  <c r="U23" i="12" s="1"/>
  <c r="V23" i="12" s="1"/>
  <c r="W23" i="12" s="1"/>
  <c r="X23" i="12" s="1"/>
  <c r="Y23" i="12" s="1"/>
  <c r="Z23" i="12" s="1"/>
  <c r="AA23" i="12" s="1"/>
  <c r="AB23" i="12" s="1"/>
  <c r="AC23" i="12" s="1"/>
  <c r="AD23" i="12" s="1"/>
  <c r="AE23" i="12" s="1"/>
  <c r="AF23" i="12" s="1"/>
  <c r="AG23" i="12" s="1"/>
  <c r="AH23" i="12" s="1"/>
  <c r="AI23" i="12" s="1"/>
  <c r="AJ23" i="12" s="1"/>
  <c r="AK23" i="12" s="1"/>
  <c r="AL23" i="12" s="1"/>
  <c r="AK10" i="11"/>
  <c r="DN11" i="11"/>
  <c r="EB23" i="11"/>
  <c r="EF20" i="11"/>
  <c r="AK12" i="13"/>
  <c r="AM11" i="13"/>
  <c r="BE21" i="11"/>
  <c r="AM10" i="11" l="1"/>
  <c r="DL10" i="11"/>
  <c r="DL9" i="11" s="1"/>
  <c r="U25" i="12"/>
  <c r="U24" i="12"/>
  <c r="V24" i="12" s="1"/>
  <c r="W24" i="12" s="1"/>
  <c r="X24" i="12" s="1"/>
  <c r="Y24" i="12" s="1"/>
  <c r="Z24" i="12" s="1"/>
  <c r="AA24" i="12" s="1"/>
  <c r="AB24" i="12" s="1"/>
  <c r="AC24" i="12" s="1"/>
  <c r="AD24" i="12" s="1"/>
  <c r="AE24" i="12" s="1"/>
  <c r="AF24" i="12" s="1"/>
  <c r="AG24" i="12" s="1"/>
  <c r="AH24" i="12" s="1"/>
  <c r="AI24" i="12" s="1"/>
  <c r="AJ24" i="12" s="1"/>
  <c r="AK24" i="12" s="1"/>
  <c r="AC20" i="12"/>
  <c r="DZ24" i="11"/>
  <c r="BG21" i="11"/>
  <c r="DP11" i="11"/>
  <c r="AM12" i="13"/>
  <c r="AO11" i="13"/>
  <c r="DV26" i="11"/>
  <c r="AO30" i="11"/>
  <c r="AQ30" i="11" s="1"/>
  <c r="AO29" i="11"/>
  <c r="AQ29" i="11" s="1"/>
  <c r="AS29" i="11" s="1"/>
  <c r="AU29" i="11" s="1"/>
  <c r="AW29" i="11" s="1"/>
  <c r="AY29" i="11" s="1"/>
  <c r="EH20" i="11"/>
  <c r="ED23" i="11"/>
  <c r="AE18" i="12"/>
  <c r="U7" i="12"/>
  <c r="T6" i="12"/>
  <c r="BC24" i="11"/>
  <c r="DP27" i="11"/>
  <c r="DR27" i="11" s="1"/>
  <c r="DT27" i="11" s="1"/>
  <c r="DV27" i="11" s="1"/>
  <c r="DX27" i="11" s="1"/>
  <c r="DZ27" i="11" s="1"/>
  <c r="EB27" i="11" s="1"/>
  <c r="ED27" i="11" s="1"/>
  <c r="EF27" i="11" s="1"/>
  <c r="EH27" i="11" s="1"/>
  <c r="EJ27" i="11" s="1"/>
  <c r="EL27" i="11" s="1"/>
  <c r="EN27" i="11" s="1"/>
  <c r="EP27" i="11" s="1"/>
  <c r="ER27" i="11" s="1"/>
  <c r="ET27" i="11" s="1"/>
  <c r="EV27" i="11" s="1"/>
  <c r="EX27" i="11" s="1"/>
  <c r="DN28" i="11"/>
  <c r="DP28" i="11" s="1"/>
  <c r="DN10" i="11" l="1"/>
  <c r="DN9" i="11" s="1"/>
  <c r="AO12" i="13"/>
  <c r="DR28" i="11"/>
  <c r="DT28" i="11" s="1"/>
  <c r="DV28" i="11" s="1"/>
  <c r="DX28" i="11" s="1"/>
  <c r="DZ28" i="11" s="1"/>
  <c r="EB28" i="11" s="1"/>
  <c r="ED28" i="11" s="1"/>
  <c r="EF28" i="11" s="1"/>
  <c r="EH28" i="11" s="1"/>
  <c r="EJ28" i="11" s="1"/>
  <c r="EL28" i="11" s="1"/>
  <c r="EN28" i="11" s="1"/>
  <c r="EP28" i="11" s="1"/>
  <c r="ER28" i="11" s="1"/>
  <c r="ET28" i="11" s="1"/>
  <c r="EV28" i="11" s="1"/>
  <c r="EX28" i="11" s="1"/>
  <c r="EZ28" i="11" s="1"/>
  <c r="DP29" i="11"/>
  <c r="DR29" i="11" s="1"/>
  <c r="EJ20" i="11"/>
  <c r="DX26" i="11"/>
  <c r="DR11" i="11"/>
  <c r="DP10" i="11"/>
  <c r="AO10" i="11"/>
  <c r="AD20" i="12"/>
  <c r="BE24" i="11"/>
  <c r="AF18" i="12"/>
  <c r="BA29" i="11"/>
  <c r="AL24" i="12"/>
  <c r="V7" i="12"/>
  <c r="U6" i="12"/>
  <c r="EF23" i="11"/>
  <c r="AS30" i="11"/>
  <c r="AQ10" i="11"/>
  <c r="BI21" i="11"/>
  <c r="EB24" i="11"/>
  <c r="V25" i="12"/>
  <c r="W25" i="12" s="1"/>
  <c r="X25" i="12" s="1"/>
  <c r="Y25" i="12" s="1"/>
  <c r="Z25" i="12" s="1"/>
  <c r="AA25" i="12" s="1"/>
  <c r="V26" i="12"/>
  <c r="W26" i="12" s="1"/>
  <c r="DP9" i="11" l="1"/>
  <c r="V6" i="12"/>
  <c r="X26" i="12"/>
  <c r="W6" i="12"/>
  <c r="ED24" i="11"/>
  <c r="AU30" i="11"/>
  <c r="AS10" i="11"/>
  <c r="BC29" i="11"/>
  <c r="BE29" i="11" s="1"/>
  <c r="BG29" i="11" s="1"/>
  <c r="BI29" i="11" s="1"/>
  <c r="BK29" i="11" s="1"/>
  <c r="BM29" i="11" s="1"/>
  <c r="BO29" i="11" s="1"/>
  <c r="BQ29" i="11" s="1"/>
  <c r="AB25" i="12"/>
  <c r="EH23" i="11"/>
  <c r="AM24" i="12"/>
  <c r="AG18" i="12"/>
  <c r="AE20" i="12"/>
  <c r="DR30" i="11"/>
  <c r="DT30" i="11" s="1"/>
  <c r="DT29" i="11"/>
  <c r="DV29" i="11" s="1"/>
  <c r="BG24" i="11"/>
  <c r="DZ26" i="11"/>
  <c r="AC25" i="12" l="1"/>
  <c r="AW30" i="11"/>
  <c r="AU10" i="11"/>
  <c r="DR10" i="11"/>
  <c r="DR9" i="11" s="1"/>
  <c r="BI24" i="11"/>
  <c r="AF20" i="12"/>
  <c r="DV30" i="11"/>
  <c r="DX30" i="11" s="1"/>
  <c r="DZ30" i="11" s="1"/>
  <c r="EB30" i="11" s="1"/>
  <c r="ED30" i="11" s="1"/>
  <c r="EF30" i="11" s="1"/>
  <c r="EH30" i="11" s="1"/>
  <c r="EJ30" i="11" s="1"/>
  <c r="EL30" i="11" s="1"/>
  <c r="EN30" i="11" s="1"/>
  <c r="EP30" i="11" s="1"/>
  <c r="ER30" i="11" s="1"/>
  <c r="ET30" i="11" s="1"/>
  <c r="EV30" i="11" s="1"/>
  <c r="EX30" i="11" s="1"/>
  <c r="EZ30" i="11" s="1"/>
  <c r="DT10" i="11"/>
  <c r="EJ23" i="11"/>
  <c r="DX29" i="11"/>
  <c r="EB26" i="11"/>
  <c r="BS29" i="11"/>
  <c r="EF24" i="11"/>
  <c r="Y26" i="12"/>
  <c r="X6" i="12"/>
  <c r="DT9" i="11" l="1"/>
  <c r="Z26" i="12"/>
  <c r="Y6" i="12"/>
  <c r="AY30" i="11"/>
  <c r="AW10" i="11"/>
  <c r="AG20" i="12"/>
  <c r="EH24" i="11"/>
  <c r="EL23" i="11"/>
  <c r="BK24" i="11"/>
  <c r="BU29" i="11"/>
  <c r="DZ29" i="11"/>
  <c r="DX10" i="11"/>
  <c r="ED26" i="11"/>
  <c r="DV10" i="11"/>
  <c r="AD25" i="12"/>
  <c r="FB30" i="11"/>
  <c r="DV9" i="11" l="1"/>
  <c r="DX9" i="11" s="1"/>
  <c r="AE25" i="12"/>
  <c r="EB29" i="11"/>
  <c r="DZ10" i="11"/>
  <c r="BM24" i="11"/>
  <c r="EJ24" i="11"/>
  <c r="BA30" i="11"/>
  <c r="AY10" i="11"/>
  <c r="EF26" i="11"/>
  <c r="BW29" i="11"/>
  <c r="EN23" i="11"/>
  <c r="AH20" i="12"/>
  <c r="AA26" i="12"/>
  <c r="Z6" i="12"/>
  <c r="FD30" i="11"/>
  <c r="FD10" i="11" s="1"/>
  <c r="BH8" i="12"/>
  <c r="BO8" i="12" s="1"/>
  <c r="DZ9" i="11" l="1"/>
  <c r="AB26" i="12"/>
  <c r="AA6" i="12"/>
  <c r="EP23" i="11"/>
  <c r="EH26" i="11"/>
  <c r="EL24" i="11"/>
  <c r="ED29" i="11"/>
  <c r="EB10" i="11"/>
  <c r="AI20" i="12"/>
  <c r="BY29" i="11"/>
  <c r="BC30" i="11"/>
  <c r="BA10" i="11"/>
  <c r="BO24" i="11"/>
  <c r="AF25" i="12"/>
  <c r="BP8" i="12"/>
  <c r="BQ8" i="12" s="1"/>
  <c r="BR8" i="12" s="1"/>
  <c r="BS8" i="12" s="1"/>
  <c r="BT8" i="12" s="1"/>
  <c r="BU8" i="12" s="1"/>
  <c r="BV8" i="12" s="1"/>
  <c r="BW8" i="12" s="1"/>
  <c r="BX8" i="12" s="1"/>
  <c r="BY8" i="12" s="1"/>
  <c r="BZ8" i="12" s="1"/>
  <c r="CA8" i="12" s="1"/>
  <c r="CB8" i="12" s="1"/>
  <c r="CC8" i="12" s="1"/>
  <c r="CD8" i="12" s="1"/>
  <c r="CE8" i="12" s="1"/>
  <c r="CF8" i="12" s="1"/>
  <c r="CG8" i="12" s="1"/>
  <c r="CH8" i="12" s="1"/>
  <c r="BH7" i="12"/>
  <c r="BN7" i="12" s="1"/>
  <c r="BH9" i="12"/>
  <c r="BP9" i="12" s="1"/>
  <c r="BQ9" i="12" s="1"/>
  <c r="BR9" i="12" s="1"/>
  <c r="BS9" i="12" s="1"/>
  <c r="BT9" i="12" s="1"/>
  <c r="BU9" i="12" s="1"/>
  <c r="BV9" i="12" s="1"/>
  <c r="BW9" i="12" s="1"/>
  <c r="BX9" i="12" s="1"/>
  <c r="BY9" i="12" s="1"/>
  <c r="BZ9" i="12" s="1"/>
  <c r="CA9" i="12" s="1"/>
  <c r="CB9" i="12" s="1"/>
  <c r="CC9" i="12" s="1"/>
  <c r="CD9" i="12" s="1"/>
  <c r="CE9" i="12" s="1"/>
  <c r="CF9" i="12" s="1"/>
  <c r="CG9" i="12" s="1"/>
  <c r="CH9" i="12" s="1"/>
  <c r="CI9" i="12" s="1"/>
  <c r="BH10" i="12"/>
  <c r="BQ10" i="12" s="1"/>
  <c r="BR10" i="12" s="1"/>
  <c r="BS10" i="12" s="1"/>
  <c r="BT10" i="12" s="1"/>
  <c r="BU10" i="12" s="1"/>
  <c r="BV10" i="12" s="1"/>
  <c r="BW10" i="12" s="1"/>
  <c r="BX10" i="12" s="1"/>
  <c r="BY10" i="12" s="1"/>
  <c r="BZ10" i="12" s="1"/>
  <c r="CA10" i="12" s="1"/>
  <c r="CB10" i="12" s="1"/>
  <c r="CC10" i="12" s="1"/>
  <c r="CD10" i="12" s="1"/>
  <c r="CE10" i="12" s="1"/>
  <c r="CF10" i="12" s="1"/>
  <c r="CG10" i="12" s="1"/>
  <c r="CH10" i="12" s="1"/>
  <c r="CI10" i="12" s="1"/>
  <c r="CJ10" i="12" s="1"/>
  <c r="EB9" i="11" l="1"/>
  <c r="EN24" i="11"/>
  <c r="AG25" i="12"/>
  <c r="BE30" i="11"/>
  <c r="BC10" i="11"/>
  <c r="EF29" i="11"/>
  <c r="ED10" i="11"/>
  <c r="EJ26" i="11"/>
  <c r="AC26" i="12"/>
  <c r="AB6" i="12"/>
  <c r="BO7" i="12"/>
  <c r="BN6" i="12"/>
  <c r="BN5" i="12" s="1"/>
  <c r="BH11" i="12"/>
  <c r="BR11" i="12" s="1"/>
  <c r="BS11" i="12" s="1"/>
  <c r="BT11" i="12" s="1"/>
  <c r="BU11" i="12" s="1"/>
  <c r="BV11" i="12" s="1"/>
  <c r="BW11" i="12" s="1"/>
  <c r="BX11" i="12" s="1"/>
  <c r="BY11" i="12" s="1"/>
  <c r="BZ11" i="12" s="1"/>
  <c r="CA11" i="12" s="1"/>
  <c r="CB11" i="12" s="1"/>
  <c r="CC11" i="12" s="1"/>
  <c r="CD11" i="12" s="1"/>
  <c r="CE11" i="12" s="1"/>
  <c r="CF11" i="12" s="1"/>
  <c r="CG11" i="12" s="1"/>
  <c r="CH11" i="12" s="1"/>
  <c r="CI11" i="12" s="1"/>
  <c r="CJ11" i="12" s="1"/>
  <c r="CK11" i="12" s="1"/>
  <c r="ED9" i="11" l="1"/>
  <c r="AD26" i="12"/>
  <c r="AC6" i="12"/>
  <c r="EL26" i="11"/>
  <c r="BG30" i="11"/>
  <c r="BE10" i="11"/>
  <c r="EP24" i="11"/>
  <c r="EH29" i="11"/>
  <c r="EF10" i="11"/>
  <c r="EF9" i="11" s="1"/>
  <c r="AH25" i="12"/>
  <c r="BP7" i="12"/>
  <c r="BO6" i="12"/>
  <c r="BO5" i="12" s="1"/>
  <c r="BH12" i="12"/>
  <c r="BS12" i="12" s="1"/>
  <c r="BT12" i="12" s="1"/>
  <c r="BU12" i="12" s="1"/>
  <c r="BV12" i="12" s="1"/>
  <c r="BW12" i="12" s="1"/>
  <c r="BX12" i="12" s="1"/>
  <c r="BY12" i="12" s="1"/>
  <c r="BZ12" i="12" s="1"/>
  <c r="CA12" i="12" s="1"/>
  <c r="CB12" i="12" s="1"/>
  <c r="CC12" i="12" s="1"/>
  <c r="CD12" i="12" s="1"/>
  <c r="CE12" i="12" s="1"/>
  <c r="CF12" i="12" s="1"/>
  <c r="CG12" i="12" s="1"/>
  <c r="CH12" i="12" s="1"/>
  <c r="CI12" i="12" s="1"/>
  <c r="AI25" i="12" l="1"/>
  <c r="ER24" i="11"/>
  <c r="EN26" i="11"/>
  <c r="EJ29" i="11"/>
  <c r="EH10" i="11"/>
  <c r="EH9" i="11" s="1"/>
  <c r="BI30" i="11"/>
  <c r="BG10" i="11"/>
  <c r="AE26" i="12"/>
  <c r="AD6" i="12"/>
  <c r="BP6" i="12"/>
  <c r="BP5" i="12" s="1"/>
  <c r="BQ7" i="12"/>
  <c r="CJ12" i="12"/>
  <c r="EL29" i="11" l="1"/>
  <c r="EJ10" i="11"/>
  <c r="EJ9" i="11" s="1"/>
  <c r="AF26" i="12"/>
  <c r="AE6" i="12"/>
  <c r="BK30" i="11"/>
  <c r="BI10" i="11"/>
  <c r="EP26" i="11"/>
  <c r="AJ25" i="12"/>
  <c r="BQ6" i="12"/>
  <c r="BQ5" i="12" s="1"/>
  <c r="BR7" i="12"/>
  <c r="BH14" i="12"/>
  <c r="BU14" i="12" s="1"/>
  <c r="BV14" i="12" s="1"/>
  <c r="BW14" i="12" s="1"/>
  <c r="BX14" i="12" s="1"/>
  <c r="BY14" i="12" s="1"/>
  <c r="BZ14" i="12" s="1"/>
  <c r="CA14" i="12" s="1"/>
  <c r="CB14" i="12" s="1"/>
  <c r="CC14" i="12" s="1"/>
  <c r="CD14" i="12" s="1"/>
  <c r="CE14" i="12" s="1"/>
  <c r="CF14" i="12" s="1"/>
  <c r="CG14" i="12" s="1"/>
  <c r="CH14" i="12" s="1"/>
  <c r="CI14" i="12" s="1"/>
  <c r="BH13" i="12"/>
  <c r="BT13" i="12" s="1"/>
  <c r="BU13" i="12" s="1"/>
  <c r="BV13" i="12" s="1"/>
  <c r="BW13" i="12" s="1"/>
  <c r="BX13" i="12" s="1"/>
  <c r="BY13" i="12" s="1"/>
  <c r="BZ13" i="12" s="1"/>
  <c r="CA13" i="12" s="1"/>
  <c r="CB13" i="12" s="1"/>
  <c r="CC13" i="12" s="1"/>
  <c r="CD13" i="12" s="1"/>
  <c r="CE13" i="12" s="1"/>
  <c r="CF13" i="12" s="1"/>
  <c r="CG13" i="12" s="1"/>
  <c r="CH13" i="12" s="1"/>
  <c r="CI13" i="12" s="1"/>
  <c r="CJ13" i="12" s="1"/>
  <c r="CK13" i="12" s="1"/>
  <c r="CL13" i="12" s="1"/>
  <c r="CM13" i="12" s="1"/>
  <c r="CK12" i="12"/>
  <c r="ER26" i="11" l="1"/>
  <c r="AK25" i="12"/>
  <c r="BM30" i="11"/>
  <c r="BK10" i="11"/>
  <c r="AG26" i="12"/>
  <c r="AF6" i="12"/>
  <c r="EN29" i="11"/>
  <c r="EL10" i="11"/>
  <c r="EL9" i="11" s="1"/>
  <c r="BS7" i="12"/>
  <c r="BR6" i="12"/>
  <c r="BR5" i="12" s="1"/>
  <c r="CL12" i="12"/>
  <c r="BH15" i="12"/>
  <c r="BV15" i="12" s="1"/>
  <c r="BW15" i="12" s="1"/>
  <c r="BX15" i="12" s="1"/>
  <c r="BY15" i="12" s="1"/>
  <c r="BZ15" i="12" s="1"/>
  <c r="CA15" i="12" s="1"/>
  <c r="CB15" i="12" s="1"/>
  <c r="CC15" i="12" s="1"/>
  <c r="CD15" i="12" s="1"/>
  <c r="CE15" i="12" s="1"/>
  <c r="CF15" i="12" s="1"/>
  <c r="CG15" i="12" s="1"/>
  <c r="CH15" i="12" s="1"/>
  <c r="CI15" i="12" s="1"/>
  <c r="CJ15" i="12" s="1"/>
  <c r="CK15" i="12" s="1"/>
  <c r="CL15" i="12" s="1"/>
  <c r="CM15" i="12" s="1"/>
  <c r="CN15" i="12" s="1"/>
  <c r="CO15" i="12" s="1"/>
  <c r="CJ14" i="12"/>
  <c r="AH26" i="12" l="1"/>
  <c r="AG6" i="12"/>
  <c r="AL25" i="12"/>
  <c r="EP29" i="11"/>
  <c r="EN10" i="11"/>
  <c r="EN9" i="11" s="1"/>
  <c r="BO30" i="11"/>
  <c r="BM10" i="11"/>
  <c r="ET26" i="11"/>
  <c r="BS6" i="12"/>
  <c r="BS5" i="12" s="1"/>
  <c r="BT7" i="12"/>
  <c r="CK14" i="12"/>
  <c r="BH16" i="12"/>
  <c r="BW16" i="12" s="1"/>
  <c r="BX16" i="12" s="1"/>
  <c r="BY16" i="12" s="1"/>
  <c r="BZ16" i="12" s="1"/>
  <c r="CA16" i="12" s="1"/>
  <c r="CB16" i="12" s="1"/>
  <c r="CC16" i="12" s="1"/>
  <c r="CD16" i="12" s="1"/>
  <c r="CE16" i="12" s="1"/>
  <c r="CF16" i="12" s="1"/>
  <c r="CG16" i="12" s="1"/>
  <c r="CH16" i="12" s="1"/>
  <c r="CI16" i="12" s="1"/>
  <c r="CJ16" i="12" s="1"/>
  <c r="CK16" i="12" s="1"/>
  <c r="CL16" i="12" s="1"/>
  <c r="CM16" i="12" s="1"/>
  <c r="CN16" i="12" s="1"/>
  <c r="CO16" i="12" s="1"/>
  <c r="CP16" i="12" s="1"/>
  <c r="BQ30" i="11" l="1"/>
  <c r="BO10" i="11"/>
  <c r="AM25" i="12"/>
  <c r="EV26" i="11"/>
  <c r="ER29" i="11"/>
  <c r="EP10" i="11"/>
  <c r="EP9" i="11" s="1"/>
  <c r="AI26" i="12"/>
  <c r="AH6" i="12"/>
  <c r="BU7" i="12"/>
  <c r="BT6" i="12"/>
  <c r="BT5" i="12" s="1"/>
  <c r="BH17" i="12"/>
  <c r="BX17" i="12" s="1"/>
  <c r="BY17" i="12" s="1"/>
  <c r="BZ17" i="12" s="1"/>
  <c r="CA17" i="12" s="1"/>
  <c r="CB17" i="12" s="1"/>
  <c r="CC17" i="12" s="1"/>
  <c r="CD17" i="12" s="1"/>
  <c r="CE17" i="12" s="1"/>
  <c r="CF17" i="12" s="1"/>
  <c r="CG17" i="12" s="1"/>
  <c r="CH17" i="12" s="1"/>
  <c r="CI17" i="12" s="1"/>
  <c r="CJ17" i="12" s="1"/>
  <c r="CL14" i="12"/>
  <c r="ET29" i="11" l="1"/>
  <c r="ER10" i="11"/>
  <c r="ER9" i="11" s="1"/>
  <c r="AN25" i="12"/>
  <c r="AJ26" i="12"/>
  <c r="AI6" i="12"/>
  <c r="BS30" i="11"/>
  <c r="BQ10" i="11"/>
  <c r="BU6" i="12"/>
  <c r="BU5" i="12" s="1"/>
  <c r="BV7" i="12"/>
  <c r="BH18" i="12"/>
  <c r="BY18" i="12" s="1"/>
  <c r="BZ18" i="12" s="1"/>
  <c r="CA18" i="12" s="1"/>
  <c r="CB18" i="12" s="1"/>
  <c r="CC18" i="12" s="1"/>
  <c r="CD18" i="12" s="1"/>
  <c r="CE18" i="12" s="1"/>
  <c r="CF18" i="12" s="1"/>
  <c r="CG18" i="12" s="1"/>
  <c r="CH18" i="12" s="1"/>
  <c r="CI18" i="12" s="1"/>
  <c r="CJ18" i="12" s="1"/>
  <c r="CK18" i="12" s="1"/>
  <c r="CL18" i="12" s="1"/>
  <c r="CM18" i="12" s="1"/>
  <c r="CN18" i="12" s="1"/>
  <c r="CO18" i="12" s="1"/>
  <c r="CP18" i="12" s="1"/>
  <c r="CQ18" i="12" s="1"/>
  <c r="CR18" i="12" s="1"/>
  <c r="CK17" i="12"/>
  <c r="CM14" i="12"/>
  <c r="BU30" i="11" l="1"/>
  <c r="BS10" i="11"/>
  <c r="AK26" i="12"/>
  <c r="AJ6" i="12"/>
  <c r="EV29" i="11"/>
  <c r="ET10" i="11"/>
  <c r="ET9" i="11" s="1"/>
  <c r="BV6" i="12"/>
  <c r="BV5" i="12" s="1"/>
  <c r="BW7" i="12"/>
  <c r="BH19" i="12"/>
  <c r="BZ19" i="12" s="1"/>
  <c r="CA19" i="12" s="1"/>
  <c r="CB19" i="12" s="1"/>
  <c r="CC19" i="12" s="1"/>
  <c r="CD19" i="12" s="1"/>
  <c r="CE19" i="12" s="1"/>
  <c r="CF19" i="12" s="1"/>
  <c r="CG19" i="12" s="1"/>
  <c r="CH19" i="12" s="1"/>
  <c r="CI19" i="12" s="1"/>
  <c r="CJ19" i="12" s="1"/>
  <c r="CK19" i="12" s="1"/>
  <c r="CL19" i="12" s="1"/>
  <c r="CM19" i="12" s="1"/>
  <c r="CN19" i="12" s="1"/>
  <c r="CO19" i="12" s="1"/>
  <c r="CP19" i="12" s="1"/>
  <c r="CQ19" i="12" s="1"/>
  <c r="CR19" i="12" s="1"/>
  <c r="CS19" i="12" s="1"/>
  <c r="CN14" i="12"/>
  <c r="CL17" i="12"/>
  <c r="AL26" i="12" l="1"/>
  <c r="AK6" i="12"/>
  <c r="EX29" i="11"/>
  <c r="EV10" i="11"/>
  <c r="EV9" i="11" s="1"/>
  <c r="BW30" i="11"/>
  <c r="BU10" i="11"/>
  <c r="BX7" i="12"/>
  <c r="BW6" i="12"/>
  <c r="BW5" i="12" s="1"/>
  <c r="BH20" i="12"/>
  <c r="CA20" i="12" s="1"/>
  <c r="CB20" i="12" s="1"/>
  <c r="CC20" i="12" s="1"/>
  <c r="CD20" i="12" s="1"/>
  <c r="CE20" i="12" s="1"/>
  <c r="CF20" i="12" s="1"/>
  <c r="CG20" i="12" s="1"/>
  <c r="CH20" i="12" s="1"/>
  <c r="CI20" i="12" s="1"/>
  <c r="CJ20" i="12" s="1"/>
  <c r="CK20" i="12" s="1"/>
  <c r="CL20" i="12" s="1"/>
  <c r="CM20" i="12" s="1"/>
  <c r="CN20" i="12" s="1"/>
  <c r="CO20" i="12" s="1"/>
  <c r="CP20" i="12" s="1"/>
  <c r="CQ20" i="12" s="1"/>
  <c r="CR20" i="12" s="1"/>
  <c r="CM17" i="12"/>
  <c r="EZ29" i="11" l="1"/>
  <c r="EX10" i="11"/>
  <c r="EX9" i="11" s="1"/>
  <c r="BY30" i="11"/>
  <c r="BW10" i="11"/>
  <c r="AM26" i="12"/>
  <c r="AL6" i="12"/>
  <c r="BX6" i="12"/>
  <c r="BX5" i="12" s="1"/>
  <c r="BY7" i="12"/>
  <c r="CS20" i="12"/>
  <c r="BH21" i="12"/>
  <c r="CB21" i="12" s="1"/>
  <c r="CC21" i="12" s="1"/>
  <c r="CD21" i="12" s="1"/>
  <c r="CE21" i="12" s="1"/>
  <c r="CF21" i="12" s="1"/>
  <c r="CG21" i="12" s="1"/>
  <c r="CH21" i="12" s="1"/>
  <c r="CI21" i="12" s="1"/>
  <c r="CJ21" i="12" s="1"/>
  <c r="CK21" i="12" s="1"/>
  <c r="CL21" i="12" s="1"/>
  <c r="CN17" i="12"/>
  <c r="CA30" i="11" l="1"/>
  <c r="CA10" i="11" s="1"/>
  <c r="BY10" i="11"/>
  <c r="AN26" i="12"/>
  <c r="AM6" i="12"/>
  <c r="FB29" i="11"/>
  <c r="FB10" i="11" s="1"/>
  <c r="EZ10" i="11"/>
  <c r="EZ9" i="11" s="1"/>
  <c r="BZ7" i="12"/>
  <c r="BY6" i="12"/>
  <c r="BY5" i="12" s="1"/>
  <c r="CO17" i="12"/>
  <c r="BH22" i="12"/>
  <c r="CC22" i="12" s="1"/>
  <c r="CD22" i="12" s="1"/>
  <c r="CE22" i="12" s="1"/>
  <c r="CF22" i="12" s="1"/>
  <c r="CG22" i="12" s="1"/>
  <c r="CH22" i="12" s="1"/>
  <c r="CI22" i="12" s="1"/>
  <c r="CJ22" i="12" s="1"/>
  <c r="CK22" i="12" s="1"/>
  <c r="CL22" i="12" s="1"/>
  <c r="CM22" i="12" s="1"/>
  <c r="CN22" i="12" s="1"/>
  <c r="CO22" i="12" s="1"/>
  <c r="CP22" i="12" s="1"/>
  <c r="CQ22" i="12" s="1"/>
  <c r="CR22" i="12" s="1"/>
  <c r="CS22" i="12" s="1"/>
  <c r="CT22" i="12" s="1"/>
  <c r="CU22" i="12" s="1"/>
  <c r="CV22" i="12" s="1"/>
  <c r="CM21" i="12"/>
  <c r="CT20" i="12"/>
  <c r="AO26" i="12" l="1"/>
  <c r="AO6" i="12" s="1"/>
  <c r="AN6" i="12"/>
  <c r="FB9" i="11"/>
  <c r="FD9" i="11" s="1"/>
  <c r="AA14" i="14" s="1"/>
  <c r="BZ6" i="12"/>
  <c r="BZ5" i="12" s="1"/>
  <c r="CA7" i="12"/>
  <c r="CN21" i="12"/>
  <c r="BH23" i="12"/>
  <c r="CD23" i="12" s="1"/>
  <c r="CE23" i="12" s="1"/>
  <c r="CF23" i="12" s="1"/>
  <c r="CG23" i="12" s="1"/>
  <c r="CH23" i="12" s="1"/>
  <c r="CI23" i="12" s="1"/>
  <c r="CJ23" i="12" s="1"/>
  <c r="CK23" i="12" s="1"/>
  <c r="CL23" i="12" s="1"/>
  <c r="CM23" i="12" s="1"/>
  <c r="CN23" i="12" s="1"/>
  <c r="CO23" i="12" s="1"/>
  <c r="CP23" i="12" s="1"/>
  <c r="CQ23" i="12" s="1"/>
  <c r="CR23" i="12" s="1"/>
  <c r="CS23" i="12" s="1"/>
  <c r="CT23" i="12" s="1"/>
  <c r="CU23" i="12" s="1"/>
  <c r="CV23" i="12" s="1"/>
  <c r="CW23" i="12" s="1"/>
  <c r="CP17" i="12"/>
  <c r="CA6" i="12" l="1"/>
  <c r="CA5" i="12" s="1"/>
  <c r="CB7" i="12"/>
  <c r="CQ17" i="12"/>
  <c r="BH24" i="12"/>
  <c r="CE24" i="12" s="1"/>
  <c r="CF24" i="12" s="1"/>
  <c r="CG24" i="12" s="1"/>
  <c r="CH24" i="12" s="1"/>
  <c r="CI24" i="12" s="1"/>
  <c r="CJ24" i="12" s="1"/>
  <c r="CK24" i="12" s="1"/>
  <c r="CL24" i="12" s="1"/>
  <c r="CM24" i="12" s="1"/>
  <c r="CN24" i="12" s="1"/>
  <c r="CO24" i="12" s="1"/>
  <c r="CP24" i="12" s="1"/>
  <c r="CQ24" i="12" s="1"/>
  <c r="CR24" i="12" s="1"/>
  <c r="CS24" i="12" s="1"/>
  <c r="CT24" i="12" s="1"/>
  <c r="CU24" i="12" s="1"/>
  <c r="CV24" i="12" s="1"/>
  <c r="CW24" i="12" s="1"/>
  <c r="CX24" i="12" s="1"/>
  <c r="CO21" i="12"/>
  <c r="CB6" i="12" l="1"/>
  <c r="CB5" i="12" s="1"/>
  <c r="CC7" i="12"/>
  <c r="CP21" i="12"/>
  <c r="CF25" i="12"/>
  <c r="CG25" i="12" s="1"/>
  <c r="CH25" i="12" s="1"/>
  <c r="CI25" i="12" s="1"/>
  <c r="CJ25" i="12" s="1"/>
  <c r="CK25" i="12" s="1"/>
  <c r="CL25" i="12" s="1"/>
  <c r="CM25" i="12" s="1"/>
  <c r="CN25" i="12" s="1"/>
  <c r="CC6" i="12" l="1"/>
  <c r="CC5" i="12" s="1"/>
  <c r="CD7" i="12"/>
  <c r="CO25" i="12"/>
  <c r="CP25" i="12" s="1"/>
  <c r="CQ25" i="12" s="1"/>
  <c r="CR25" i="12" s="1"/>
  <c r="CS25" i="12" s="1"/>
  <c r="CT25" i="12" s="1"/>
  <c r="CU25" i="12" s="1"/>
  <c r="CV25" i="12" s="1"/>
  <c r="CQ21" i="12"/>
  <c r="CE7" i="12" l="1"/>
  <c r="CD6" i="12"/>
  <c r="CD5" i="12" s="1"/>
  <c r="CR21" i="12"/>
  <c r="CW25" i="12"/>
  <c r="CF7" i="12" l="1"/>
  <c r="CE6" i="12"/>
  <c r="CE5" i="12" s="1"/>
  <c r="CG26" i="12"/>
  <c r="CH26" i="12" s="1"/>
  <c r="CX25" i="12"/>
  <c r="CS21" i="12"/>
  <c r="CG7" i="12" l="1"/>
  <c r="CG6" i="12" s="1"/>
  <c r="CF6" i="12"/>
  <c r="CF5" i="12" s="1"/>
  <c r="CH6" i="12"/>
  <c r="CI26" i="12"/>
  <c r="CT21" i="12"/>
  <c r="CY25" i="12"/>
  <c r="CG5" i="12" l="1"/>
  <c r="CH5" i="12" s="1"/>
  <c r="CI6" i="12"/>
  <c r="CJ26" i="12"/>
  <c r="CU21" i="12"/>
  <c r="CI5" i="12" l="1"/>
  <c r="CK26" i="12"/>
  <c r="CJ6" i="12"/>
  <c r="CJ5" i="12" l="1"/>
  <c r="CL26" i="12"/>
  <c r="CK6" i="12"/>
  <c r="CK5" i="12" l="1"/>
  <c r="CL6" i="12"/>
  <c r="CL5" i="12" s="1"/>
  <c r="CM26" i="12"/>
  <c r="CN26" i="12" l="1"/>
  <c r="CM6" i="12"/>
  <c r="CM5" i="12" s="1"/>
  <c r="CO26" i="12" l="1"/>
  <c r="CN6" i="12"/>
  <c r="CN5" i="12" s="1"/>
  <c r="CO6" i="12" l="1"/>
  <c r="CO5" i="12" s="1"/>
  <c r="CP26" i="12"/>
  <c r="CP6" i="12" l="1"/>
  <c r="CP5" i="12" s="1"/>
  <c r="CQ26" i="12"/>
  <c r="CQ6" i="12" l="1"/>
  <c r="CQ5" i="12" s="1"/>
  <c r="CR26" i="12"/>
  <c r="CR6" i="12" l="1"/>
  <c r="CR5" i="12" s="1"/>
  <c r="CS26" i="12"/>
  <c r="CT26" i="12" l="1"/>
  <c r="CS6" i="12"/>
  <c r="CS5" i="12" s="1"/>
  <c r="CT6" i="12" l="1"/>
  <c r="CT5" i="12" s="1"/>
  <c r="CU26" i="12"/>
  <c r="CU6" i="12" l="1"/>
  <c r="CU5" i="12" s="1"/>
  <c r="CV26" i="12"/>
  <c r="CV6" i="12" l="1"/>
  <c r="CV5" i="12" s="1"/>
  <c r="CW26" i="12"/>
  <c r="CX26" i="12" l="1"/>
  <c r="CW6" i="12"/>
  <c r="CW5" i="12" s="1"/>
  <c r="CX6" i="12" l="1"/>
  <c r="CX5" i="12" s="1"/>
  <c r="CY26" i="12"/>
  <c r="CY6" i="12" l="1"/>
  <c r="CY5" i="12" s="1"/>
  <c r="CZ26" i="12"/>
  <c r="CZ6" i="12" s="1"/>
  <c r="CZ5" i="12" l="1"/>
  <c r="AP20" i="14" s="1"/>
</calcChain>
</file>

<file path=xl/sharedStrings.xml><?xml version="1.0" encoding="utf-8"?>
<sst xmlns="http://schemas.openxmlformats.org/spreadsheetml/2006/main" count="336" uniqueCount="133">
  <si>
    <t>Actual</t>
  </si>
  <si>
    <t>Reducción</t>
  </si>
  <si>
    <t>Fertilidad efectiva.</t>
  </si>
  <si>
    <t>VIENTRES.</t>
  </si>
  <si>
    <t>÷</t>
  </si>
  <si>
    <t xml:space="preserve"> =</t>
  </si>
  <si>
    <t>x</t>
  </si>
  <si>
    <t xml:space="preserve"> ---</t>
  </si>
  <si>
    <t>=</t>
  </si>
  <si>
    <t>Días</t>
  </si>
  <si>
    <t>kg / d</t>
  </si>
  <si>
    <t>$ / kg</t>
  </si>
  <si>
    <t>Edad (Sem).</t>
  </si>
  <si>
    <t>$ / sem</t>
  </si>
  <si>
    <t>PREINI</t>
  </si>
  <si>
    <t>CRE</t>
  </si>
  <si>
    <t>INI</t>
  </si>
  <si>
    <t>DES</t>
  </si>
  <si>
    <t>FIN</t>
  </si>
  <si>
    <t>Día</t>
  </si>
  <si>
    <t>Alimento (kg/ cerdo).</t>
  </si>
  <si>
    <t>Ac.</t>
  </si>
  <si>
    <t>kg / sem</t>
  </si>
  <si>
    <t>$ / semana</t>
  </si>
  <si>
    <t>Por cerdas</t>
  </si>
  <si>
    <t>Alimento / cerda.</t>
  </si>
  <si>
    <t>Tot.</t>
  </si>
  <si>
    <t>TOT</t>
  </si>
  <si>
    <t>D</t>
  </si>
  <si>
    <t>Sem.</t>
  </si>
  <si>
    <t>$  de alimento / cerdo</t>
  </si>
  <si>
    <t>$ Cerdos / semana.</t>
  </si>
  <si>
    <t>$ Sem.</t>
  </si>
  <si>
    <t>$ Ac.</t>
  </si>
  <si>
    <t>Hemb.</t>
  </si>
  <si>
    <t>$ Importe por semana</t>
  </si>
  <si>
    <t>$ Importe por ciclo</t>
  </si>
  <si>
    <t>$ Importe total</t>
  </si>
  <si>
    <t>Grupos</t>
  </si>
  <si>
    <t>Sem. ciclo</t>
  </si>
  <si>
    <t>$ Ponderado:</t>
  </si>
  <si>
    <t>Total:</t>
  </si>
  <si>
    <t>Diferencia</t>
  </si>
  <si>
    <t>Tiempo de engorda (sem).</t>
  </si>
  <si>
    <t>Vendidos en 20 semanas.</t>
  </si>
  <si>
    <t>Ciclo de la cerda (semanas).</t>
  </si>
  <si>
    <t>a</t>
  </si>
  <si>
    <t>b</t>
  </si>
  <si>
    <t>c</t>
  </si>
  <si>
    <t>Comparativo de produccion de cerdos.</t>
  </si>
  <si>
    <t>Hembras servidas / semana.</t>
  </si>
  <si>
    <t>Partos / semana.</t>
  </si>
  <si>
    <t>Cerdos vendidos / parto.</t>
  </si>
  <si>
    <t>Cerdos vendidos/ semana.</t>
  </si>
  <si>
    <t xml:space="preserve">= </t>
  </si>
  <si>
    <t>Venta    $ / kg</t>
  </si>
  <si>
    <t>kg / día.</t>
  </si>
  <si>
    <t>Importe.</t>
  </si>
  <si>
    <t>Cerdos.</t>
  </si>
  <si>
    <t>Peso (kg).</t>
  </si>
  <si>
    <t>Total (kg).</t>
  </si>
  <si>
    <t>Días de ciclo.</t>
  </si>
  <si>
    <t>kg alimento total.</t>
  </si>
  <si>
    <t>$ / kg alimento.</t>
  </si>
  <si>
    <t>*Consumo promedio de alimento (incluye alimento de etapas de gestación y lactación).</t>
  </si>
  <si>
    <t>Semanas de engorda</t>
  </si>
  <si>
    <t>Kg de alimento engorda (tot.).</t>
  </si>
  <si>
    <t>De la 1 a la 20</t>
  </si>
  <si>
    <t>De la 20 a la 60</t>
  </si>
  <si>
    <t>Semanas de recuperación $</t>
  </si>
  <si>
    <t>De la 1 a la 40</t>
  </si>
  <si>
    <r>
      <t xml:space="preserve">Hembras </t>
    </r>
    <r>
      <rPr>
        <b/>
        <sz val="11"/>
        <color rgb="FFFF0000"/>
        <rFont val="Arial"/>
        <family val="2"/>
      </rPr>
      <t>(a)</t>
    </r>
  </si>
  <si>
    <t>Alimento / día (kg)*</t>
  </si>
  <si>
    <t>Peso Hembras      (kg)</t>
  </si>
  <si>
    <t>$ / kg venta.</t>
  </si>
  <si>
    <t>$ Importe por hembra.</t>
  </si>
  <si>
    <t>Semanas / ciclo hembra</t>
  </si>
  <si>
    <t>Cerdas vendidas por semana y acumuladas (total e importe $).</t>
  </si>
  <si>
    <t>1) Venta de hembras.</t>
  </si>
  <si>
    <t>TOTAL</t>
  </si>
  <si>
    <t>DINERO RECUPERADO POR:</t>
  </si>
  <si>
    <t>2) Alimento de hembras ausentes.</t>
  </si>
  <si>
    <t>3) Alimento de cerdos no producidos.</t>
  </si>
  <si>
    <r>
      <t xml:space="preserve">FÓRMULAS RECUPERACIÓN DE DINERO </t>
    </r>
    <r>
      <rPr>
        <b/>
        <sz val="16"/>
        <color rgb="FFFF0000"/>
        <rFont val="Arial"/>
        <family val="2"/>
      </rPr>
      <t>($).</t>
    </r>
  </si>
  <si>
    <t>Ahorro en alimento de cerdos no producidos, por semana y acumulado ($)</t>
  </si>
  <si>
    <r>
      <rPr>
        <b/>
        <sz val="12"/>
        <color rgb="FFFF0000"/>
        <rFont val="Arial"/>
        <family val="2"/>
      </rPr>
      <t xml:space="preserve">1) </t>
    </r>
    <r>
      <rPr>
        <b/>
        <sz val="12"/>
        <color theme="1"/>
        <rFont val="Arial"/>
        <family val="2"/>
      </rPr>
      <t>Importe por venta de hembras de pie de cría</t>
    </r>
    <r>
      <rPr>
        <b/>
        <sz val="12"/>
        <color rgb="FFFF0000"/>
        <rFont val="Arial"/>
        <family val="2"/>
      </rPr>
      <t xml:space="preserve"> ($).</t>
    </r>
    <r>
      <rPr>
        <b/>
        <sz val="12"/>
        <color theme="1"/>
        <rFont val="Arial"/>
        <family val="2"/>
      </rPr>
      <t xml:space="preserve"> </t>
    </r>
  </si>
  <si>
    <r>
      <rPr>
        <b/>
        <sz val="12"/>
        <color rgb="FFFF0000"/>
        <rFont val="Arial"/>
        <family val="2"/>
      </rPr>
      <t>2)</t>
    </r>
    <r>
      <rPr>
        <b/>
        <sz val="12"/>
        <rFont val="Arial"/>
        <family val="2"/>
      </rPr>
      <t xml:space="preserve"> </t>
    </r>
    <r>
      <rPr>
        <b/>
        <sz val="12"/>
        <color theme="1"/>
        <rFont val="Arial"/>
        <family val="2"/>
      </rPr>
      <t>Importe por ahorro de alimento de hembras vendidas</t>
    </r>
    <r>
      <rPr>
        <b/>
        <sz val="12"/>
        <color rgb="FFFF0000"/>
        <rFont val="Arial"/>
        <family val="2"/>
      </rPr>
      <t xml:space="preserve"> ($).</t>
    </r>
  </si>
  <si>
    <r>
      <rPr>
        <b/>
        <sz val="12"/>
        <color rgb="FFFF0000"/>
        <rFont val="Arial"/>
        <family val="2"/>
      </rPr>
      <t xml:space="preserve">3) </t>
    </r>
    <r>
      <rPr>
        <b/>
        <sz val="12"/>
        <color theme="1"/>
        <rFont val="Arial"/>
        <family val="2"/>
      </rPr>
      <t>Importe por ahorro de alimento de cerdos de engorda no producidos</t>
    </r>
    <r>
      <rPr>
        <b/>
        <sz val="12"/>
        <color rgb="FFFF0000"/>
        <rFont val="Arial"/>
        <family val="2"/>
      </rPr>
      <t xml:space="preserve"> ($).</t>
    </r>
  </si>
  <si>
    <r>
      <rPr>
        <b/>
        <sz val="11"/>
        <color rgb="FFFF0000"/>
        <rFont val="Calibri"/>
        <family val="2"/>
        <scheme val="minor"/>
      </rPr>
      <t>1)</t>
    </r>
    <r>
      <rPr>
        <b/>
        <sz val="11"/>
        <color theme="1"/>
        <rFont val="Calibri"/>
        <family val="2"/>
        <scheme val="minor"/>
      </rPr>
      <t xml:space="preserve"> En flujo:</t>
    </r>
  </si>
  <si>
    <r>
      <rPr>
        <b/>
        <sz val="11"/>
        <color rgb="FFFF0000"/>
        <rFont val="Calibri"/>
        <family val="2"/>
        <scheme val="minor"/>
      </rPr>
      <t xml:space="preserve">2) </t>
    </r>
    <r>
      <rPr>
        <b/>
        <sz val="11"/>
        <color theme="1"/>
        <rFont val="Calibri"/>
        <family val="2"/>
        <scheme val="minor"/>
      </rPr>
      <t>En flujo:</t>
    </r>
  </si>
  <si>
    <r>
      <rPr>
        <b/>
        <sz val="11"/>
        <color rgb="FFFF0000"/>
        <rFont val="Calibri"/>
        <family val="2"/>
        <scheme val="minor"/>
      </rPr>
      <t>3)</t>
    </r>
    <r>
      <rPr>
        <b/>
        <sz val="11"/>
        <color theme="1"/>
        <rFont val="Calibri"/>
        <family val="2"/>
        <scheme val="minor"/>
      </rPr>
      <t xml:space="preserve"> En flujo:</t>
    </r>
  </si>
  <si>
    <r>
      <t xml:space="preserve">TOTAL RECUPERADO </t>
    </r>
    <r>
      <rPr>
        <b/>
        <sz val="11"/>
        <color theme="1"/>
        <rFont val="Arial"/>
        <family val="2"/>
      </rPr>
      <t>(</t>
    </r>
    <r>
      <rPr>
        <b/>
        <sz val="11"/>
        <color rgb="FFFF0000"/>
        <rFont val="Arial"/>
        <family val="2"/>
      </rPr>
      <t>1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2</t>
    </r>
    <r>
      <rPr>
        <b/>
        <sz val="11"/>
        <color theme="1"/>
        <rFont val="Arial"/>
        <family val="2"/>
      </rPr>
      <t xml:space="preserve"> + </t>
    </r>
    <r>
      <rPr>
        <b/>
        <sz val="11"/>
        <color rgb="FFFF0000"/>
        <rFont val="Arial"/>
        <family val="2"/>
      </rPr>
      <t>3</t>
    </r>
    <r>
      <rPr>
        <b/>
        <sz val="11"/>
        <color theme="1"/>
        <rFont val="Arial"/>
        <family val="2"/>
      </rPr>
      <t>):</t>
    </r>
  </si>
  <si>
    <r>
      <rPr>
        <b/>
        <sz val="16"/>
        <color rgb="FFFF0000"/>
        <rFont val="Arial"/>
        <family val="2"/>
      </rPr>
      <t>1)</t>
    </r>
    <r>
      <rPr>
        <b/>
        <sz val="16"/>
        <color theme="1"/>
        <rFont val="Arial"/>
        <family val="2"/>
      </rPr>
      <t xml:space="preserve"> VENTA DE HEMBRAS (flujo semanal y acumulado)</t>
    </r>
    <r>
      <rPr>
        <b/>
        <sz val="16"/>
        <color rgb="FFFF0000"/>
        <rFont val="Arial"/>
        <family val="2"/>
      </rPr>
      <t xml:space="preserve"> ($).</t>
    </r>
  </si>
  <si>
    <t>Panorama de cerdas vendidas-ausentes cada semana de su ciclo, a través del tiempo (semanas).</t>
  </si>
  <si>
    <r>
      <rPr>
        <b/>
        <sz val="16"/>
        <color rgb="FFFF0000"/>
        <rFont val="Arial"/>
        <family val="2"/>
      </rPr>
      <t>2)</t>
    </r>
    <r>
      <rPr>
        <b/>
        <sz val="16"/>
        <color theme="1"/>
        <rFont val="Arial"/>
        <family val="2"/>
      </rPr>
      <t xml:space="preserve"> RECUPERACIÓN DE DINERO POR AHORRO DE ALIMENTO DE HEMBRAS VENDIDAS </t>
    </r>
    <r>
      <rPr>
        <b/>
        <sz val="16"/>
        <color rgb="FFFF0000"/>
        <rFont val="Arial"/>
        <family val="2"/>
      </rPr>
      <t>($)</t>
    </r>
    <r>
      <rPr>
        <b/>
        <sz val="16"/>
        <color theme="1"/>
        <rFont val="Arial"/>
        <family val="2"/>
      </rPr>
      <t>.</t>
    </r>
  </si>
  <si>
    <t>CONSUMO Y COSTO ALIMENTO ENGORDA (destete-rastro).</t>
  </si>
  <si>
    <r>
      <t>$ / kg</t>
    </r>
    <r>
      <rPr>
        <b/>
        <vertAlign val="superscript"/>
        <sz val="11"/>
        <color rgb="FFFF0000"/>
        <rFont val="Arial"/>
        <family val="2"/>
      </rPr>
      <t>2</t>
    </r>
  </si>
  <si>
    <r>
      <t>Alimento kg / cerdo engor.</t>
    </r>
    <r>
      <rPr>
        <b/>
        <vertAlign val="superscript"/>
        <sz val="11"/>
        <color rgb="FFFF0000"/>
        <rFont val="Arial"/>
        <family val="2"/>
      </rPr>
      <t>1</t>
    </r>
  </si>
  <si>
    <r>
      <rPr>
        <b/>
        <sz val="16"/>
        <color rgb="FFFF0000"/>
        <rFont val="Arial"/>
        <family val="2"/>
      </rPr>
      <t>3)</t>
    </r>
    <r>
      <rPr>
        <b/>
        <sz val="16"/>
        <color theme="1"/>
        <rFont val="Arial"/>
        <family val="2"/>
      </rPr>
      <t xml:space="preserve"> RECUPERACIÓN DE DINERO POR ALIMENTO DE CERDOS NO PRODUCIDOS</t>
    </r>
    <r>
      <rPr>
        <b/>
        <sz val="16"/>
        <color rgb="FFFF0000"/>
        <rFont val="Arial"/>
        <family val="2"/>
      </rPr>
      <t xml:space="preserve"> ($).</t>
    </r>
  </si>
  <si>
    <r>
      <rPr>
        <i/>
        <vertAlign val="superscript"/>
        <sz val="12"/>
        <color rgb="FFFF0000"/>
        <rFont val="Arial"/>
        <family val="2"/>
      </rPr>
      <t xml:space="preserve">2 </t>
    </r>
    <r>
      <rPr>
        <i/>
        <sz val="12"/>
        <color theme="1"/>
        <rFont val="Arial"/>
        <family val="2"/>
      </rPr>
      <t>Costo ponderado de los alimentos de engorda, para obtenerlo, capturar los precios de cada alimento, en hoja "3", en la tabla.</t>
    </r>
  </si>
  <si>
    <r>
      <rPr>
        <i/>
        <vertAlign val="superscript"/>
        <sz val="12"/>
        <color rgb="FFFF0000"/>
        <rFont val="Arial"/>
        <family val="2"/>
      </rPr>
      <t>1</t>
    </r>
    <r>
      <rPr>
        <i/>
        <sz val="12"/>
        <color theme="1"/>
        <rFont val="Arial"/>
        <family val="2"/>
      </rPr>
      <t>Consumo total de alimento/ cerdo (destete-rastro), para obtenerlo, capturar los consumos / cerdo / día en hoja "3", en la tabla.</t>
    </r>
  </si>
  <si>
    <r>
      <t xml:space="preserve">Cerdos / sem </t>
    </r>
    <r>
      <rPr>
        <b/>
        <sz val="11"/>
        <color rgb="FFFF0000"/>
        <rFont val="Arial"/>
        <family val="2"/>
      </rPr>
      <t>(c)</t>
    </r>
  </si>
  <si>
    <r>
      <t xml:space="preserve">Hembras / semana </t>
    </r>
    <r>
      <rPr>
        <b/>
        <sz val="10"/>
        <color rgb="FFFF0000"/>
        <rFont val="Arial"/>
        <family val="2"/>
      </rPr>
      <t>(b)</t>
    </r>
    <r>
      <rPr>
        <b/>
        <sz val="10"/>
        <color theme="1"/>
        <rFont val="Arial"/>
        <family val="2"/>
      </rPr>
      <t>.</t>
    </r>
  </si>
  <si>
    <r>
      <t xml:space="preserve">Hembras </t>
    </r>
    <r>
      <rPr>
        <b/>
        <sz val="10"/>
        <color rgb="FFFF0000"/>
        <rFont val="Arial"/>
        <family val="2"/>
      </rPr>
      <t>(b)</t>
    </r>
  </si>
  <si>
    <r>
      <t xml:space="preserve">Cerdos </t>
    </r>
    <r>
      <rPr>
        <b/>
        <sz val="10"/>
        <color rgb="FFFF0000"/>
        <rFont val="Arial"/>
        <family val="2"/>
      </rPr>
      <t>(c)</t>
    </r>
  </si>
  <si>
    <r>
      <t>Ahorro en alimento de cerdas eliminadas y ausentes en cada semana (</t>
    </r>
    <r>
      <rPr>
        <b/>
        <sz val="14"/>
        <color rgb="FFFFFF00"/>
        <rFont val="Arial"/>
        <family val="2"/>
      </rPr>
      <t>$</t>
    </r>
    <r>
      <rPr>
        <b/>
        <sz val="14"/>
        <color theme="0"/>
        <rFont val="Arial"/>
        <family val="2"/>
      </rPr>
      <t>).</t>
    </r>
  </si>
  <si>
    <r>
      <rPr>
        <b/>
        <sz val="14"/>
        <color rgb="FFFF0000"/>
        <rFont val="Arial"/>
        <family val="2"/>
      </rPr>
      <t>Cerdos</t>
    </r>
    <r>
      <rPr>
        <b/>
        <sz val="14"/>
        <color theme="1"/>
        <rFont val="Arial"/>
        <family val="2"/>
      </rPr>
      <t xml:space="preserve"> destetados-vendidos </t>
    </r>
    <r>
      <rPr>
        <b/>
        <sz val="14"/>
        <color rgb="FFFF0000"/>
        <rFont val="Arial"/>
        <family val="2"/>
      </rPr>
      <t>por semana, que se dejan de producir</t>
    </r>
    <r>
      <rPr>
        <b/>
        <sz val="14"/>
        <color theme="1"/>
        <rFont val="Arial"/>
        <family val="2"/>
      </rPr>
      <t>.</t>
    </r>
  </si>
  <si>
    <t>LIQUIDEZ FINANCIERA</t>
  </si>
  <si>
    <t>POR</t>
  </si>
  <si>
    <t>REDUCCIÓN EN EL NÚMERO DE VIENTRES.</t>
  </si>
  <si>
    <t>Cálculos de la recuperación de dinero.</t>
  </si>
  <si>
    <t>Raúl Ricardo Águila Reyes.</t>
  </si>
  <si>
    <t>MVZ, EPAP.</t>
  </si>
  <si>
    <t>Granja.</t>
  </si>
  <si>
    <t>Funcionamiento.</t>
  </si>
  <si>
    <t>Auditoría de fórmulas.</t>
  </si>
  <si>
    <t xml:space="preserve">    los resultados coinciden por ambos prodedimientos.</t>
  </si>
  <si>
    <t xml:space="preserve">    a) En la hoja 1, en el renglón "VIENTRES" escriba "0" (cero), en ambas columnas,</t>
  </si>
  <si>
    <t xml:space="preserve">        todos los resultados, de todas las hojas apareceran en ceros.</t>
  </si>
  <si>
    <t xml:space="preserve">        en el número de vientres.</t>
  </si>
  <si>
    <t>1) Valores en celdas amarillo paja pueden modificarse (este color).</t>
  </si>
  <si>
    <t>4) Las fórmulas-resultados están protegidas (no es posible sobreescribirlas).</t>
  </si>
  <si>
    <t>2) Las fórmulas de los cálculos se han revisado al detalle, pero usted puede hacerlo:</t>
  </si>
  <si>
    <t xml:space="preserve">    b) Ahora, también en "VIENTRES" escriba 1000, en ambas columnas y, todos los</t>
  </si>
  <si>
    <t xml:space="preserve">        resutados, de todas las hojas, aparecerán en ceros (porque no hay diferencias</t>
  </si>
  <si>
    <t>5) En los espacios en blanco se pueden hacer antoaciones.</t>
  </si>
  <si>
    <r>
      <rPr>
        <sz val="11"/>
        <rFont val="Arial"/>
        <family val="2"/>
      </rPr>
      <t>2)</t>
    </r>
    <r>
      <rPr>
        <sz val="11"/>
        <color rgb="FFFF0000"/>
        <rFont val="Arial"/>
        <family val="2"/>
      </rPr>
      <t xml:space="preserve"> En las fórmulas, los números en rojo vienen de la hoja 1.</t>
    </r>
  </si>
  <si>
    <r>
      <rPr>
        <sz val="11"/>
        <rFont val="Arial"/>
        <family val="2"/>
      </rPr>
      <t>3)</t>
    </r>
    <r>
      <rPr>
        <sz val="11"/>
        <color rgb="FF0000FF"/>
        <rFont val="Arial"/>
        <family val="2"/>
      </rPr>
      <t xml:space="preserve"> Las semanas de recuperación de dinero, se observan en cada flujo (hojas 3, 4, 5).</t>
    </r>
  </si>
  <si>
    <t>para</t>
  </si>
  <si>
    <t>pero se rechaza cualquier responsabilidad derivada de su uso.</t>
  </si>
  <si>
    <t>Se proporciona esta hoja de cálculo con la mejor intención didáctica,</t>
  </si>
  <si>
    <t>1) Se usan dos metodologías de cálculo, fórmulas condensadaS y flujo de producción,</t>
  </si>
  <si>
    <t>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</si>
</sst>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8" formatCode="&quot;$&quot;#,##0.00;[Red]\-&quot;$&quot;#,##0.00"/>
    <numFmt numFmtId="164" formatCode="0.0"/>
    <numFmt numFmtId="165" formatCode="&quot;$&quot;#,##0"/>
    <numFmt numFmtId="166" formatCode="&quot;$&quot;#,##0.00"/>
    <numFmt numFmtId="167" formatCode="0.000"/>
    <numFmt numFmtId="168" formatCode="&quot;$&quot;#,##0.000"/>
    <numFmt numFmtId="169" formatCode="&quot;$&quot;#,##0.000;[Red]\-&quot;$&quot;#,##0.00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i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name val="Arial"/>
      <family val="2"/>
    </font>
    <font>
      <b/>
      <sz val="11"/>
      <color rgb="FFFF0000"/>
      <name val="Calibri"/>
      <family val="2"/>
      <scheme val="minor"/>
    </font>
    <font>
      <i/>
      <vertAlign val="superscript"/>
      <sz val="12"/>
      <color rgb="FFFF0000"/>
      <name val="Arial"/>
      <family val="2"/>
    </font>
    <font>
      <b/>
      <vertAlign val="superscript"/>
      <sz val="11"/>
      <color rgb="FFFF0000"/>
      <name val="Arial"/>
      <family val="2"/>
    </font>
    <font>
      <b/>
      <sz val="9"/>
      <color theme="0"/>
      <name val="Arial"/>
      <family val="2"/>
    </font>
    <font>
      <b/>
      <sz val="14"/>
      <color rgb="FFFFFF00"/>
      <name val="Arial"/>
      <family val="2"/>
    </font>
    <font>
      <b/>
      <sz val="14"/>
      <color rgb="FFFF0000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b/>
      <sz val="11"/>
      <color rgb="FF0000CC"/>
      <name val="Arial"/>
      <family val="2"/>
    </font>
    <font>
      <b/>
      <sz val="12"/>
      <color rgb="FF0000CC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89B0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2F9F5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7FD5DC"/>
        <bgColor indexed="64"/>
      </patternFill>
    </fill>
    <fill>
      <patternFill patternType="solid">
        <fgColor rgb="FF003F5C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4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47" xfId="0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3" fontId="9" fillId="0" borderId="3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" fontId="9" fillId="0" borderId="41" xfId="0" applyNumberFormat="1" applyFont="1" applyBorder="1" applyAlignment="1">
      <alignment horizontal="center"/>
    </xf>
    <xf numFmtId="164" fontId="9" fillId="0" borderId="0" xfId="0" applyNumberFormat="1" applyFont="1"/>
    <xf numFmtId="167" fontId="10" fillId="0" borderId="7" xfId="0" applyNumberFormat="1" applyFont="1" applyBorder="1" applyAlignment="1">
      <alignment horizontal="center"/>
    </xf>
    <xf numFmtId="0" fontId="17" fillId="0" borderId="0" xfId="0" applyFont="1"/>
    <xf numFmtId="1" fontId="11" fillId="0" borderId="2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66" xfId="0" applyFont="1" applyBorder="1" applyAlignment="1">
      <alignment horizontal="center"/>
    </xf>
    <xf numFmtId="49" fontId="9" fillId="0" borderId="5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1" fillId="2" borderId="64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10" fillId="0" borderId="28" xfId="0" applyFont="1" applyBorder="1"/>
    <xf numFmtId="0" fontId="9" fillId="0" borderId="55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1" fontId="9" fillId="0" borderId="36" xfId="0" applyNumberFormat="1" applyFont="1" applyBorder="1" applyAlignment="1">
      <alignment horizontal="center"/>
    </xf>
    <xf numFmtId="1" fontId="10" fillId="3" borderId="36" xfId="0" applyNumberFormat="1" applyFont="1" applyFill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10" fillId="3" borderId="8" xfId="0" applyNumberFormat="1" applyFont="1" applyFill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1" fontId="10" fillId="3" borderId="41" xfId="0" applyNumberFormat="1" applyFont="1" applyFill="1" applyBorder="1" applyAlignment="1">
      <alignment horizontal="center"/>
    </xf>
    <xf numFmtId="1" fontId="10" fillId="3" borderId="22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" fontId="11" fillId="0" borderId="49" xfId="0" applyNumberFormat="1" applyFont="1" applyBorder="1" applyAlignment="1">
      <alignment horizontal="center"/>
    </xf>
    <xf numFmtId="1" fontId="10" fillId="3" borderId="49" xfId="0" applyNumberFormat="1" applyFont="1" applyFill="1" applyBorder="1" applyAlignment="1">
      <alignment horizontal="center"/>
    </xf>
    <xf numFmtId="1" fontId="10" fillId="3" borderId="58" xfId="0" applyNumberFormat="1" applyFont="1" applyFill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0" fillId="3" borderId="3" xfId="0" applyNumberFormat="1" applyFont="1" applyFill="1" applyBorder="1" applyAlignment="1">
      <alignment horizontal="center"/>
    </xf>
    <xf numFmtId="1" fontId="10" fillId="3" borderId="21" xfId="0" applyNumberFormat="1" applyFont="1" applyFill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1" fontId="10" fillId="3" borderId="80" xfId="0" applyNumberFormat="1" applyFont="1" applyFill="1" applyBorder="1" applyAlignment="1">
      <alignment horizontal="center"/>
    </xf>
    <xf numFmtId="1" fontId="10" fillId="3" borderId="76" xfId="0" applyNumberFormat="1" applyFont="1" applyFill="1" applyBorder="1" applyAlignment="1">
      <alignment horizontal="center"/>
    </xf>
    <xf numFmtId="1" fontId="10" fillId="3" borderId="81" xfId="0" applyNumberFormat="1" applyFont="1" applyFill="1" applyBorder="1" applyAlignment="1">
      <alignment horizontal="center"/>
    </xf>
    <xf numFmtId="1" fontId="10" fillId="3" borderId="75" xfId="0" applyNumberFormat="1" applyFont="1" applyFill="1" applyBorder="1" applyAlignment="1">
      <alignment horizontal="center"/>
    </xf>
    <xf numFmtId="3" fontId="10" fillId="2" borderId="67" xfId="0" applyNumberFormat="1" applyFont="1" applyFill="1" applyBorder="1" applyAlignment="1">
      <alignment horizontal="center"/>
    </xf>
    <xf numFmtId="3" fontId="10" fillId="2" borderId="52" xfId="0" applyNumberFormat="1" applyFont="1" applyFill="1" applyBorder="1" applyAlignment="1">
      <alignment horizontal="center"/>
    </xf>
    <xf numFmtId="3" fontId="10" fillId="2" borderId="74" xfId="0" applyNumberFormat="1" applyFont="1" applyFill="1" applyBorder="1" applyAlignment="1">
      <alignment horizontal="center"/>
    </xf>
    <xf numFmtId="3" fontId="10" fillId="2" borderId="51" xfId="0" applyNumberFormat="1" applyFont="1" applyFill="1" applyBorder="1" applyAlignment="1">
      <alignment horizontal="center"/>
    </xf>
    <xf numFmtId="3" fontId="10" fillId="2" borderId="6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10" fillId="2" borderId="57" xfId="0" applyNumberFormat="1" applyFont="1" applyFill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0" fillId="0" borderId="67" xfId="0" applyFont="1" applyBorder="1" applyAlignment="1">
      <alignment vertical="center" wrapText="1"/>
    </xf>
    <xf numFmtId="3" fontId="10" fillId="3" borderId="2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3" fontId="10" fillId="3" borderId="31" xfId="0" applyNumberFormat="1" applyFont="1" applyFill="1" applyBorder="1" applyAlignment="1">
      <alignment horizontal="center"/>
    </xf>
    <xf numFmtId="3" fontId="10" fillId="3" borderId="36" xfId="0" applyNumberFormat="1" applyFont="1" applyFill="1" applyBorder="1" applyAlignment="1">
      <alignment horizontal="center"/>
    </xf>
    <xf numFmtId="3" fontId="10" fillId="3" borderId="50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3" fontId="10" fillId="3" borderId="32" xfId="0" applyNumberFormat="1" applyFont="1" applyFill="1" applyBorder="1" applyAlignment="1">
      <alignment horizontal="center"/>
    </xf>
    <xf numFmtId="3" fontId="10" fillId="3" borderId="7" xfId="0" applyNumberFormat="1" applyFont="1" applyFill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49" xfId="0" applyNumberFormat="1" applyFont="1" applyBorder="1" applyAlignment="1">
      <alignment horizontal="center"/>
    </xf>
    <xf numFmtId="3" fontId="10" fillId="3" borderId="49" xfId="0" applyNumberFormat="1" applyFont="1" applyFill="1" applyBorder="1" applyAlignment="1">
      <alignment horizontal="center"/>
    </xf>
    <xf numFmtId="3" fontId="10" fillId="3" borderId="82" xfId="0" applyNumberFormat="1" applyFont="1" applyFill="1" applyBorder="1" applyAlignment="1">
      <alignment horizontal="center"/>
    </xf>
    <xf numFmtId="3" fontId="10" fillId="3" borderId="13" xfId="0" applyNumberFormat="1" applyFont="1" applyFill="1" applyBorder="1" applyAlignment="1">
      <alignment horizontal="center"/>
    </xf>
    <xf numFmtId="3" fontId="1" fillId="0" borderId="67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57" xfId="0" applyNumberFormat="1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167" fontId="10" fillId="0" borderId="67" xfId="0" applyNumberFormat="1" applyFont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67" fontId="9" fillId="0" borderId="21" xfId="0" applyNumberFormat="1" applyFont="1" applyBorder="1" applyAlignment="1">
      <alignment horizontal="center"/>
    </xf>
    <xf numFmtId="167" fontId="9" fillId="0" borderId="41" xfId="0" applyNumberFormat="1" applyFont="1" applyBorder="1" applyAlignment="1">
      <alignment horizontal="center"/>
    </xf>
    <xf numFmtId="167" fontId="9" fillId="0" borderId="56" xfId="0" applyNumberFormat="1" applyFont="1" applyBorder="1" applyAlignment="1">
      <alignment horizontal="center"/>
    </xf>
    <xf numFmtId="167" fontId="9" fillId="0" borderId="22" xfId="0" applyNumberFormat="1" applyFont="1" applyBorder="1" applyAlignment="1">
      <alignment horizontal="center"/>
    </xf>
    <xf numFmtId="167" fontId="9" fillId="0" borderId="58" xfId="0" applyNumberFormat="1" applyFont="1" applyBorder="1" applyAlignment="1">
      <alignment horizontal="center"/>
    </xf>
    <xf numFmtId="167" fontId="9" fillId="0" borderId="36" xfId="0" applyNumberFormat="1" applyFont="1" applyBorder="1" applyAlignment="1">
      <alignment horizontal="center"/>
    </xf>
    <xf numFmtId="167" fontId="9" fillId="0" borderId="51" xfId="0" applyNumberFormat="1" applyFont="1" applyBorder="1" applyAlignment="1">
      <alignment horizontal="center"/>
    </xf>
    <xf numFmtId="1" fontId="9" fillId="0" borderId="56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9" fillId="0" borderId="56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167" fontId="10" fillId="0" borderId="5" xfId="0" applyNumberFormat="1" applyFont="1" applyBorder="1" applyAlignment="1">
      <alignment horizontal="center"/>
    </xf>
    <xf numFmtId="167" fontId="10" fillId="0" borderId="69" xfId="0" applyNumberFormat="1" applyFont="1" applyBorder="1" applyAlignment="1">
      <alignment horizontal="center"/>
    </xf>
    <xf numFmtId="167" fontId="10" fillId="0" borderId="13" xfId="0" applyNumberFormat="1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67" fontId="9" fillId="0" borderId="11" xfId="0" applyNumberFormat="1" applyFont="1" applyBorder="1" applyAlignment="1">
      <alignment horizontal="center"/>
    </xf>
    <xf numFmtId="167" fontId="9" fillId="0" borderId="79" xfId="0" applyNumberFormat="1" applyFont="1" applyBorder="1" applyAlignment="1">
      <alignment horizontal="center"/>
    </xf>
    <xf numFmtId="167" fontId="9" fillId="0" borderId="12" xfId="0" applyNumberFormat="1" applyFont="1" applyBorder="1" applyAlignment="1">
      <alignment horizontal="center"/>
    </xf>
    <xf numFmtId="167" fontId="9" fillId="0" borderId="15" xfId="0" applyNumberFormat="1" applyFont="1" applyBorder="1" applyAlignment="1">
      <alignment horizontal="center"/>
    </xf>
    <xf numFmtId="167" fontId="9" fillId="0" borderId="48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165" fontId="10" fillId="0" borderId="64" xfId="0" applyNumberFormat="1" applyFont="1" applyBorder="1" applyAlignment="1">
      <alignment horizontal="center"/>
    </xf>
    <xf numFmtId="167" fontId="9" fillId="0" borderId="23" xfId="0" applyNumberFormat="1" applyFont="1" applyBorder="1" applyAlignment="1">
      <alignment horizontal="center"/>
    </xf>
    <xf numFmtId="167" fontId="9" fillId="0" borderId="25" xfId="0" applyNumberFormat="1" applyFont="1" applyBorder="1" applyAlignment="1">
      <alignment horizontal="center"/>
    </xf>
    <xf numFmtId="167" fontId="9" fillId="0" borderId="70" xfId="0" applyNumberFormat="1" applyFont="1" applyBorder="1" applyAlignment="1">
      <alignment horizontal="center"/>
    </xf>
    <xf numFmtId="167" fontId="9" fillId="0" borderId="26" xfId="0" applyNumberFormat="1" applyFont="1" applyBorder="1" applyAlignment="1">
      <alignment horizontal="center"/>
    </xf>
    <xf numFmtId="167" fontId="9" fillId="0" borderId="24" xfId="0" applyNumberFormat="1" applyFont="1" applyBorder="1" applyAlignment="1">
      <alignment horizontal="center"/>
    </xf>
    <xf numFmtId="167" fontId="9" fillId="0" borderId="33" xfId="0" applyNumberFormat="1" applyFont="1" applyBorder="1" applyAlignment="1">
      <alignment horizontal="center"/>
    </xf>
    <xf numFmtId="1" fontId="9" fillId="0" borderId="67" xfId="0" applyNumberFormat="1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Fill="1"/>
    <xf numFmtId="1" fontId="22" fillId="4" borderId="2" xfId="0" applyNumberFormat="1" applyFont="1" applyFill="1" applyBorder="1" applyAlignment="1">
      <alignment horizontal="center"/>
    </xf>
    <xf numFmtId="1" fontId="22" fillId="4" borderId="36" xfId="0" applyNumberFormat="1" applyFont="1" applyFill="1" applyBorder="1" applyAlignment="1">
      <alignment horizontal="center"/>
    </xf>
    <xf numFmtId="1" fontId="22" fillId="4" borderId="8" xfId="0" applyNumberFormat="1" applyFont="1" applyFill="1" applyBorder="1" applyAlignment="1">
      <alignment horizontal="center"/>
    </xf>
    <xf numFmtId="1" fontId="22" fillId="4" borderId="3" xfId="0" applyNumberFormat="1" applyFont="1" applyFill="1" applyBorder="1" applyAlignment="1">
      <alignment horizontal="center"/>
    </xf>
    <xf numFmtId="1" fontId="22" fillId="4" borderId="49" xfId="0" applyNumberFormat="1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center"/>
    </xf>
    <xf numFmtId="1" fontId="10" fillId="7" borderId="36" xfId="0" applyNumberFormat="1" applyFont="1" applyFill="1" applyBorder="1" applyAlignment="1">
      <alignment horizontal="center"/>
    </xf>
    <xf numFmtId="1" fontId="10" fillId="7" borderId="8" xfId="0" applyNumberFormat="1" applyFont="1" applyFill="1" applyBorder="1" applyAlignment="1">
      <alignment horizontal="center"/>
    </xf>
    <xf numFmtId="1" fontId="10" fillId="7" borderId="49" xfId="0" applyNumberFormat="1" applyFont="1" applyFill="1" applyBorder="1" applyAlignment="1">
      <alignment horizontal="center"/>
    </xf>
    <xf numFmtId="0" fontId="10" fillId="0" borderId="5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0" fillId="0" borderId="23" xfId="0" applyFont="1" applyFill="1" applyBorder="1" applyAlignment="1">
      <alignment horizontal="right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justify" vertical="center" wrapText="1"/>
    </xf>
    <xf numFmtId="3" fontId="1" fillId="8" borderId="7" xfId="0" applyNumberFormat="1" applyFont="1" applyFill="1" applyBorder="1" applyAlignment="1">
      <alignment horizontal="center" vertical="center" wrapText="1"/>
    </xf>
    <xf numFmtId="3" fontId="1" fillId="8" borderId="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" fillId="0" borderId="8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6" fontId="28" fillId="2" borderId="26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6" fontId="28" fillId="2" borderId="4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29" fillId="0" borderId="0" xfId="0" applyFont="1" applyFill="1"/>
    <xf numFmtId="3" fontId="30" fillId="2" borderId="19" xfId="0" applyNumberFormat="1" applyFont="1" applyFill="1" applyBorder="1" applyAlignment="1">
      <alignment horizontal="center" vertical="center" wrapText="1"/>
    </xf>
    <xf numFmtId="3" fontId="30" fillId="2" borderId="12" xfId="0" applyNumberFormat="1" applyFont="1" applyFill="1" applyBorder="1" applyAlignment="1">
      <alignment horizontal="center" vertical="center" wrapText="1"/>
    </xf>
    <xf numFmtId="3" fontId="7" fillId="0" borderId="6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46" xfId="0" applyBorder="1"/>
    <xf numFmtId="0" fontId="33" fillId="0" borderId="0" xfId="0" applyFont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165" fontId="14" fillId="3" borderId="36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3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1" fillId="3" borderId="67" xfId="0" applyNumberFormat="1" applyFont="1" applyFill="1" applyBorder="1" applyAlignment="1">
      <alignment horizontal="center" vertical="center" wrapText="1"/>
    </xf>
    <xf numFmtId="0" fontId="1" fillId="3" borderId="6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16" fillId="10" borderId="48" xfId="0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/>
    </xf>
    <xf numFmtId="169" fontId="23" fillId="11" borderId="8" xfId="0" applyNumberFormat="1" applyFont="1" applyFill="1" applyBorder="1" applyAlignment="1" applyProtection="1">
      <alignment horizontal="center" vertical="center" wrapText="1"/>
    </xf>
    <xf numFmtId="2" fontId="10" fillId="5" borderId="4" xfId="0" applyNumberFormat="1" applyFont="1" applyFill="1" applyBorder="1" applyAlignment="1" applyProtection="1">
      <alignment horizontal="center"/>
      <protection locked="0"/>
    </xf>
    <xf numFmtId="2" fontId="10" fillId="5" borderId="6" xfId="0" applyNumberFormat="1" applyFont="1" applyFill="1" applyBorder="1" applyAlignment="1" applyProtection="1">
      <alignment horizontal="center"/>
      <protection locked="0"/>
    </xf>
    <xf numFmtId="2" fontId="10" fillId="5" borderId="68" xfId="0" applyNumberFormat="1" applyFont="1" applyFill="1" applyBorder="1" applyAlignment="1" applyProtection="1">
      <alignment horizontal="center"/>
      <protection locked="0"/>
    </xf>
    <xf numFmtId="2" fontId="10" fillId="5" borderId="9" xfId="0" applyNumberFormat="1" applyFont="1" applyFill="1" applyBorder="1" applyAlignment="1" applyProtection="1">
      <alignment horizontal="center"/>
      <protection locked="0"/>
    </xf>
    <xf numFmtId="2" fontId="10" fillId="5" borderId="15" xfId="0" applyNumberFormat="1" applyFont="1" applyFill="1" applyBorder="1" applyAlignment="1" applyProtection="1">
      <alignment horizontal="center"/>
      <protection locked="0"/>
    </xf>
    <xf numFmtId="2" fontId="10" fillId="5" borderId="11" xfId="0" applyNumberFormat="1" applyFont="1" applyFill="1" applyBorder="1" applyAlignment="1" applyProtection="1">
      <alignment horizontal="center"/>
      <protection locked="0"/>
    </xf>
    <xf numFmtId="2" fontId="10" fillId="5" borderId="12" xfId="0" applyNumberFormat="1" applyFont="1" applyFill="1" applyBorder="1" applyAlignment="1" applyProtection="1">
      <alignment horizontal="center"/>
      <protection locked="0"/>
    </xf>
    <xf numFmtId="2" fontId="10" fillId="5" borderId="10" xfId="0" applyNumberFormat="1" applyFont="1" applyFill="1" applyBorder="1" applyAlignment="1" applyProtection="1">
      <alignment horizontal="center"/>
      <protection locked="0"/>
    </xf>
    <xf numFmtId="2" fontId="10" fillId="5" borderId="4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horizontal="left" vertical="top"/>
    </xf>
    <xf numFmtId="2" fontId="16" fillId="10" borderId="1" xfId="0" applyNumberFormat="1" applyFont="1" applyFill="1" applyBorder="1" applyAlignment="1">
      <alignment horizontal="center" vertical="center"/>
    </xf>
    <xf numFmtId="167" fontId="9" fillId="0" borderId="48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7" fillId="3" borderId="33" xfId="0" applyFont="1" applyFill="1" applyBorder="1" applyAlignment="1">
      <alignment horizontal="justify" vertical="center" wrapText="1"/>
    </xf>
    <xf numFmtId="0" fontId="7" fillId="3" borderId="26" xfId="0" applyFont="1" applyFill="1" applyBorder="1" applyAlignment="1">
      <alignment horizontal="justify" vertical="center" wrapText="1"/>
    </xf>
    <xf numFmtId="0" fontId="24" fillId="4" borderId="28" xfId="0" applyFont="1" applyFill="1" applyBorder="1" applyAlignment="1"/>
    <xf numFmtId="0" fontId="24" fillId="4" borderId="29" xfId="0" applyFont="1" applyFill="1" applyBorder="1" applyAlignment="1"/>
    <xf numFmtId="0" fontId="24" fillId="4" borderId="19" xfId="0" applyFont="1" applyFill="1" applyBorder="1" applyAlignment="1"/>
    <xf numFmtId="0" fontId="35" fillId="0" borderId="28" xfId="0" applyFont="1" applyBorder="1" applyAlignment="1"/>
    <xf numFmtId="0" fontId="35" fillId="0" borderId="29" xfId="0" applyFont="1" applyBorder="1" applyAlignment="1"/>
    <xf numFmtId="0" fontId="35" fillId="0" borderId="19" xfId="0" applyFont="1" applyBorder="1" applyAlignment="1"/>
    <xf numFmtId="0" fontId="35" fillId="0" borderId="29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45" xfId="0" applyBorder="1"/>
    <xf numFmtId="0" fontId="4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14" fillId="3" borderId="37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justify" vertical="center" wrapText="1"/>
    </xf>
    <xf numFmtId="3" fontId="1" fillId="12" borderId="16" xfId="0" applyNumberFormat="1" applyFont="1" applyFill="1" applyBorder="1" applyAlignment="1" applyProtection="1">
      <alignment horizontal="center" vertical="center" wrapText="1"/>
      <protection locked="0"/>
    </xf>
    <xf numFmtId="3" fontId="1" fillId="1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26" xfId="0" applyFont="1" applyFill="1" applyBorder="1" applyAlignment="1">
      <alignment horizontal="justify" vertical="center" wrapText="1"/>
    </xf>
    <xf numFmtId="9" fontId="1" fillId="12" borderId="7" xfId="0" applyNumberFormat="1" applyFont="1" applyFill="1" applyBorder="1" applyAlignment="1" applyProtection="1">
      <alignment horizontal="center" vertical="center" wrapText="1"/>
      <protection locked="0"/>
    </xf>
    <xf numFmtId="9" fontId="1" fillId="1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24" xfId="0" applyFont="1" applyFill="1" applyBorder="1" applyAlignment="1">
      <alignment horizontal="justify" vertical="center" wrapText="1"/>
    </xf>
    <xf numFmtId="164" fontId="1" fillId="12" borderId="13" xfId="0" applyNumberFormat="1" applyFont="1" applyFill="1" applyBorder="1" applyAlignment="1" applyProtection="1">
      <alignment horizontal="center" vertical="center" wrapText="1"/>
      <protection locked="0"/>
    </xf>
    <xf numFmtId="164" fontId="1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52" xfId="0" applyFont="1" applyFill="1" applyBorder="1" applyAlignment="1" applyProtection="1">
      <alignment horizontal="center" vertical="center" wrapText="1"/>
      <protection locked="0"/>
    </xf>
    <xf numFmtId="8" fontId="1" fillId="12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8" xfId="0" applyFont="1" applyFill="1" applyBorder="1" applyAlignment="1" applyProtection="1">
      <alignment horizontal="center" vertical="center" wrapText="1"/>
      <protection locked="0"/>
    </xf>
    <xf numFmtId="8" fontId="1" fillId="12" borderId="8" xfId="0" applyNumberFormat="1" applyFont="1" applyFill="1" applyBorder="1" applyAlignment="1" applyProtection="1">
      <alignment horizontal="center" vertical="center" wrapText="1"/>
      <protection locked="0"/>
    </xf>
    <xf numFmtId="3" fontId="10" fillId="14" borderId="36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3" fontId="22" fillId="16" borderId="2" xfId="0" applyNumberFormat="1" applyFont="1" applyFill="1" applyBorder="1" applyAlignment="1">
      <alignment horizontal="center"/>
    </xf>
    <xf numFmtId="3" fontId="10" fillId="15" borderId="3" xfId="0" applyNumberFormat="1" applyFont="1" applyFill="1" applyBorder="1" applyAlignment="1">
      <alignment horizontal="center"/>
    </xf>
    <xf numFmtId="3" fontId="10" fillId="14" borderId="3" xfId="0" applyNumberFormat="1" applyFont="1" applyFill="1" applyBorder="1" applyAlignment="1">
      <alignment horizontal="center"/>
    </xf>
    <xf numFmtId="3" fontId="22" fillId="13" borderId="31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3" fontId="22" fillId="16" borderId="36" xfId="0" applyNumberFormat="1" applyFont="1" applyFill="1" applyBorder="1" applyAlignment="1">
      <alignment horizontal="center"/>
    </xf>
    <xf numFmtId="3" fontId="10" fillId="15" borderId="36" xfId="0" applyNumberFormat="1" applyFont="1" applyFill="1" applyBorder="1" applyAlignment="1">
      <alignment horizontal="center"/>
    </xf>
    <xf numFmtId="3" fontId="10" fillId="14" borderId="50" xfId="0" applyNumberFormat="1" applyFont="1" applyFill="1" applyBorder="1" applyAlignment="1">
      <alignment horizontal="center"/>
    </xf>
    <xf numFmtId="3" fontId="22" fillId="13" borderId="5" xfId="0" applyNumberFormat="1" applyFont="1" applyFill="1" applyBorder="1" applyAlignment="1">
      <alignment horizontal="center"/>
    </xf>
    <xf numFmtId="3" fontId="10" fillId="14" borderId="5" xfId="0" applyNumberFormat="1" applyFont="1" applyFill="1" applyBorder="1" applyAlignment="1">
      <alignment horizontal="center"/>
    </xf>
    <xf numFmtId="3" fontId="22" fillId="16" borderId="8" xfId="0" applyNumberFormat="1" applyFont="1" applyFill="1" applyBorder="1" applyAlignment="1">
      <alignment horizontal="center"/>
    </xf>
    <xf numFmtId="3" fontId="10" fillId="15" borderId="8" xfId="0" applyNumberFormat="1" applyFont="1" applyFill="1" applyBorder="1" applyAlignment="1">
      <alignment horizontal="center"/>
    </xf>
    <xf numFmtId="3" fontId="22" fillId="16" borderId="3" xfId="0" applyNumberFormat="1" applyFont="1" applyFill="1" applyBorder="1" applyAlignment="1">
      <alignment horizontal="center"/>
    </xf>
    <xf numFmtId="3" fontId="22" fillId="16" borderId="49" xfId="0" applyNumberFormat="1" applyFont="1" applyFill="1" applyBorder="1" applyAlignment="1">
      <alignment horizontal="center"/>
    </xf>
    <xf numFmtId="3" fontId="10" fillId="15" borderId="49" xfId="0" applyNumberFormat="1" applyFont="1" applyFill="1" applyBorder="1" applyAlignment="1">
      <alignment horizontal="center"/>
    </xf>
    <xf numFmtId="3" fontId="10" fillId="15" borderId="50" xfId="0" applyNumberFormat="1" applyFont="1" applyFill="1" applyBorder="1" applyAlignment="1">
      <alignment horizontal="center"/>
    </xf>
    <xf numFmtId="3" fontId="22" fillId="16" borderId="32" xfId="0" applyNumberFormat="1" applyFont="1" applyFill="1" applyBorder="1" applyAlignment="1">
      <alignment horizontal="center"/>
    </xf>
    <xf numFmtId="3" fontId="10" fillId="15" borderId="7" xfId="0" applyNumberFormat="1" applyFont="1" applyFill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36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22" fillId="13" borderId="36" xfId="0" applyNumberFormat="1" applyFont="1" applyFill="1" applyBorder="1" applyAlignment="1">
      <alignment horizontal="center"/>
    </xf>
    <xf numFmtId="3" fontId="10" fillId="14" borderId="8" xfId="0" applyNumberFormat="1" applyFont="1" applyFill="1" applyBorder="1" applyAlignment="1">
      <alignment horizontal="center"/>
    </xf>
    <xf numFmtId="3" fontId="22" fillId="13" borderId="8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22" fillId="13" borderId="3" xfId="0" applyNumberFormat="1" applyFont="1" applyFill="1" applyBorder="1" applyAlignment="1">
      <alignment horizontal="center"/>
    </xf>
    <xf numFmtId="3" fontId="10" fillId="14" borderId="49" xfId="0" applyNumberFormat="1" applyFont="1" applyFill="1" applyBorder="1" applyAlignment="1">
      <alignment horizontal="center"/>
    </xf>
    <xf numFmtId="3" fontId="22" fillId="13" borderId="49" xfId="0" applyNumberFormat="1" applyFont="1" applyFill="1" applyBorder="1" applyAlignment="1">
      <alignment horizontal="center"/>
    </xf>
    <xf numFmtId="3" fontId="10" fillId="0" borderId="49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22" fillId="13" borderId="9" xfId="0" applyNumberFormat="1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 vertical="center" wrapText="1"/>
    </xf>
    <xf numFmtId="6" fontId="47" fillId="0" borderId="26" xfId="0" applyNumberFormat="1" applyFont="1" applyFill="1" applyBorder="1" applyAlignment="1">
      <alignment horizontal="center" vertical="center" wrapText="1"/>
    </xf>
    <xf numFmtId="1" fontId="10" fillId="14" borderId="3" xfId="0" applyNumberFormat="1" applyFont="1" applyFill="1" applyBorder="1" applyAlignment="1">
      <alignment horizontal="center"/>
    </xf>
    <xf numFmtId="1" fontId="22" fillId="13" borderId="80" xfId="0" applyNumberFormat="1" applyFont="1" applyFill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0" fillId="14" borderId="76" xfId="0" applyNumberFormat="1" applyFont="1" applyFill="1" applyBorder="1" applyAlignment="1">
      <alignment horizontal="center"/>
    </xf>
    <xf numFmtId="1" fontId="22" fillId="13" borderId="41" xfId="0" applyNumberFormat="1" applyFont="1" applyFill="1" applyBorder="1" applyAlignment="1">
      <alignment horizontal="center"/>
    </xf>
    <xf numFmtId="1" fontId="10" fillId="0" borderId="36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10" fillId="14" borderId="41" xfId="0" applyNumberFormat="1" applyFont="1" applyFill="1" applyBorder="1" applyAlignment="1">
      <alignment horizontal="center"/>
    </xf>
    <xf numFmtId="1" fontId="22" fillId="13" borderId="36" xfId="0" applyNumberFormat="1" applyFont="1" applyFill="1" applyBorder="1" applyAlignment="1">
      <alignment horizontal="center"/>
    </xf>
    <xf numFmtId="1" fontId="10" fillId="14" borderId="8" xfId="0" applyNumberFormat="1" applyFont="1" applyFill="1" applyBorder="1" applyAlignment="1">
      <alignment horizontal="center"/>
    </xf>
    <xf numFmtId="1" fontId="22" fillId="13" borderId="8" xfId="0" applyNumberFormat="1" applyFont="1" applyFill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" fontId="22" fillId="13" borderId="3" xfId="0" applyNumberFormat="1" applyFont="1" applyFill="1" applyBorder="1" applyAlignment="1">
      <alignment horizontal="center"/>
    </xf>
    <xf numFmtId="1" fontId="10" fillId="14" borderId="36" xfId="0" applyNumberFormat="1" applyFont="1" applyFill="1" applyBorder="1" applyAlignment="1">
      <alignment horizontal="center"/>
    </xf>
    <xf numFmtId="1" fontId="10" fillId="14" borderId="49" xfId="0" applyNumberFormat="1" applyFont="1" applyFill="1" applyBorder="1" applyAlignment="1">
      <alignment horizontal="center"/>
    </xf>
    <xf numFmtId="1" fontId="22" fillId="13" borderId="49" xfId="0" applyNumberFormat="1" applyFont="1" applyFill="1" applyBorder="1" applyAlignment="1">
      <alignment horizontal="center"/>
    </xf>
    <xf numFmtId="1" fontId="10" fillId="0" borderId="49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15" borderId="36" xfId="0" applyNumberFormat="1" applyFont="1" applyFill="1" applyBorder="1" applyAlignment="1">
      <alignment horizontal="center"/>
    </xf>
    <xf numFmtId="1" fontId="22" fillId="16" borderId="36" xfId="0" applyNumberFormat="1" applyFont="1" applyFill="1" applyBorder="1" applyAlignment="1">
      <alignment horizontal="center"/>
    </xf>
    <xf numFmtId="1" fontId="10" fillId="15" borderId="76" xfId="0" applyNumberFormat="1" applyFont="1" applyFill="1" applyBorder="1" applyAlignment="1">
      <alignment horizontal="center"/>
    </xf>
    <xf numFmtId="1" fontId="22" fillId="16" borderId="81" xfId="0" applyNumberFormat="1" applyFont="1" applyFill="1" applyBorder="1" applyAlignment="1">
      <alignment horizontal="center"/>
    </xf>
    <xf numFmtId="1" fontId="10" fillId="15" borderId="22" xfId="0" applyNumberFormat="1" applyFont="1" applyFill="1" applyBorder="1" applyAlignment="1">
      <alignment horizontal="center"/>
    </xf>
    <xf numFmtId="1" fontId="22" fillId="13" borderId="9" xfId="0" applyNumberFormat="1" applyFont="1" applyFill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4" fillId="0" borderId="45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46" xfId="0" applyFont="1" applyBorder="1" applyAlignment="1">
      <alignment horizontal="left" vertical="top"/>
    </xf>
    <xf numFmtId="0" fontId="43" fillId="0" borderId="45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46" xfId="0" applyFont="1" applyFill="1" applyBorder="1" applyAlignment="1">
      <alignment horizontal="left" vertical="center"/>
    </xf>
    <xf numFmtId="0" fontId="4" fillId="12" borderId="45" xfId="0" applyFont="1" applyFill="1" applyBorder="1" applyAlignment="1">
      <alignment horizontal="left" vertical="center"/>
    </xf>
    <xf numFmtId="0" fontId="4" fillId="12" borderId="0" xfId="0" applyFont="1" applyFill="1" applyBorder="1" applyAlignment="1">
      <alignment horizontal="left" vertical="center"/>
    </xf>
    <xf numFmtId="0" fontId="4" fillId="12" borderId="46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42" fillId="0" borderId="47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48" xfId="0" applyFont="1" applyBorder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35" fillId="2" borderId="16" xfId="0" applyFont="1" applyFill="1" applyBorder="1" applyAlignment="1">
      <alignment horizontal="right"/>
    </xf>
    <xf numFmtId="0" fontId="35" fillId="2" borderId="17" xfId="0" applyFont="1" applyFill="1" applyBorder="1" applyAlignment="1">
      <alignment horizontal="right"/>
    </xf>
    <xf numFmtId="165" fontId="35" fillId="2" borderId="17" xfId="0" applyNumberFormat="1" applyFont="1" applyFill="1" applyBorder="1" applyAlignment="1">
      <alignment horizontal="center"/>
    </xf>
    <xf numFmtId="165" fontId="35" fillId="2" borderId="18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4" fillId="16" borderId="28" xfId="0" applyFont="1" applyFill="1" applyBorder="1" applyAlignment="1">
      <alignment horizontal="center" vertical="center"/>
    </xf>
    <xf numFmtId="0" fontId="24" fillId="16" borderId="29" xfId="0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69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6" fontId="8" fillId="0" borderId="49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65" fontId="8" fillId="0" borderId="50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6" fontId="8" fillId="0" borderId="32" xfId="0" applyNumberFormat="1" applyFont="1" applyFill="1" applyBorder="1" applyAlignment="1">
      <alignment horizontal="center"/>
    </xf>
    <xf numFmtId="6" fontId="8" fillId="0" borderId="12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14" fillId="3" borderId="36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6" fontId="13" fillId="2" borderId="3" xfId="0" applyNumberFormat="1" applyFont="1" applyFill="1" applyBorder="1" applyAlignment="1">
      <alignment horizontal="center" vertical="center"/>
    </xf>
    <xf numFmtId="6" fontId="13" fillId="2" borderId="4" xfId="0" applyNumberFormat="1" applyFont="1" applyFill="1" applyBorder="1" applyAlignment="1">
      <alignment horizontal="center" vertical="center"/>
    </xf>
    <xf numFmtId="6" fontId="13" fillId="2" borderId="8" xfId="0" applyNumberFormat="1" applyFont="1" applyFill="1" applyBorder="1" applyAlignment="1">
      <alignment horizontal="center" vertical="center"/>
    </xf>
    <xf numFmtId="6" fontId="13" fillId="2" borderId="9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165" fontId="8" fillId="2" borderId="7" xfId="0" applyNumberFormat="1" applyFont="1" applyFill="1" applyBorder="1" applyAlignment="1">
      <alignment horizontal="center"/>
    </xf>
    <xf numFmtId="165" fontId="8" fillId="2" borderId="8" xfId="0" applyNumberFormat="1" applyFont="1" applyFill="1" applyBorder="1" applyAlignment="1">
      <alignment horizontal="center"/>
    </xf>
    <xf numFmtId="165" fontId="8" fillId="2" borderId="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49" fontId="1" fillId="0" borderId="71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7" fillId="0" borderId="57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3" fontId="7" fillId="0" borderId="51" xfId="0" applyNumberFormat="1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3" fontId="7" fillId="3" borderId="40" xfId="0" applyNumberFormat="1" applyFont="1" applyFill="1" applyBorder="1" applyAlignment="1">
      <alignment horizontal="center"/>
    </xf>
    <xf numFmtId="0" fontId="7" fillId="3" borderId="71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3" fontId="1" fillId="2" borderId="32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67" xfId="0" applyFont="1" applyFill="1" applyBorder="1" applyAlignment="1" applyProtection="1">
      <alignment horizontal="center"/>
    </xf>
    <xf numFmtId="0" fontId="1" fillId="0" borderId="52" xfId="0" applyFont="1" applyFill="1" applyBorder="1" applyAlignment="1" applyProtection="1">
      <alignment horizontal="center"/>
    </xf>
    <xf numFmtId="166" fontId="1" fillId="0" borderId="52" xfId="0" applyNumberFormat="1" applyFont="1" applyFill="1" applyBorder="1" applyAlignment="1" applyProtection="1">
      <alignment horizontal="center"/>
    </xf>
    <xf numFmtId="0" fontId="15" fillId="13" borderId="28" xfId="0" applyFont="1" applyFill="1" applyBorder="1" applyAlignment="1">
      <alignment horizontal="center"/>
    </xf>
    <xf numFmtId="0" fontId="15" fillId="13" borderId="29" xfId="0" applyFont="1" applyFill="1" applyBorder="1" applyAlignment="1">
      <alignment horizontal="center"/>
    </xf>
    <xf numFmtId="0" fontId="15" fillId="13" borderId="19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5" fontId="10" fillId="0" borderId="57" xfId="0" applyNumberFormat="1" applyFont="1" applyFill="1" applyBorder="1" applyAlignment="1">
      <alignment horizontal="center"/>
    </xf>
    <xf numFmtId="165" fontId="10" fillId="0" borderId="27" xfId="0" applyNumberFormat="1" applyFont="1" applyFill="1" applyBorder="1" applyAlignment="1">
      <alignment horizontal="center"/>
    </xf>
    <xf numFmtId="165" fontId="10" fillId="0" borderId="48" xfId="0" applyNumberFormat="1" applyFont="1" applyFill="1" applyBorder="1" applyAlignment="1">
      <alignment horizontal="center"/>
    </xf>
    <xf numFmtId="165" fontId="10" fillId="2" borderId="57" xfId="0" applyNumberFormat="1" applyFont="1" applyFill="1" applyBorder="1" applyAlignment="1">
      <alignment horizontal="center"/>
    </xf>
    <xf numFmtId="165" fontId="10" fillId="2" borderId="27" xfId="0" applyNumberFormat="1" applyFont="1" applyFill="1" applyBorder="1" applyAlignment="1">
      <alignment horizontal="center"/>
    </xf>
    <xf numFmtId="165" fontId="10" fillId="2" borderId="48" xfId="0" applyNumberFormat="1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1" fillId="9" borderId="28" xfId="0" applyNumberFormat="1" applyFont="1" applyFill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5" fontId="1" fillId="2" borderId="17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6" fontId="10" fillId="0" borderId="5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5" fontId="7" fillId="2" borderId="17" xfId="0" applyNumberFormat="1" applyFont="1" applyFill="1" applyBorder="1" applyAlignment="1">
      <alignment horizontal="center"/>
    </xf>
    <xf numFmtId="165" fontId="7" fillId="2" borderId="18" xfId="0" applyNumberFormat="1" applyFont="1" applyFill="1" applyBorder="1" applyAlignment="1">
      <alignment horizontal="center"/>
    </xf>
    <xf numFmtId="3" fontId="1" fillId="2" borderId="67" xfId="0" applyNumberFormat="1" applyFont="1" applyFill="1" applyBorder="1" applyAlignment="1">
      <alignment horizontal="center"/>
    </xf>
    <xf numFmtId="3" fontId="1" fillId="2" borderId="52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3" fontId="7" fillId="2" borderId="52" xfId="0" applyNumberFormat="1" applyFont="1" applyFill="1" applyBorder="1" applyAlignment="1">
      <alignment horizontal="center"/>
    </xf>
    <xf numFmtId="3" fontId="7" fillId="2" borderId="64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3" fontId="12" fillId="3" borderId="36" xfId="0" applyNumberFormat="1" applyFont="1" applyFill="1" applyBorder="1" applyAlignment="1">
      <alignment horizontal="center"/>
    </xf>
    <xf numFmtId="3" fontId="1" fillId="2" borderId="64" xfId="0" applyNumberFormat="1" applyFont="1" applyFill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3" fontId="12" fillId="3" borderId="49" xfId="0" applyNumberFormat="1" applyFont="1" applyFill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22" fillId="4" borderId="58" xfId="0" applyFont="1" applyFill="1" applyBorder="1" applyAlignment="1">
      <alignment horizontal="center"/>
    </xf>
    <xf numFmtId="0" fontId="22" fillId="4" borderId="49" xfId="0" applyFont="1" applyFill="1" applyBorder="1" applyAlignment="1">
      <alignment horizontal="center"/>
    </xf>
    <xf numFmtId="0" fontId="12" fillId="6" borderId="49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22" fillId="4" borderId="36" xfId="0" applyFont="1" applyFill="1" applyBorder="1" applyAlignment="1">
      <alignment horizontal="center"/>
    </xf>
    <xf numFmtId="0" fontId="12" fillId="6" borderId="36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2" fillId="14" borderId="49" xfId="0" applyFont="1" applyFill="1" applyBorder="1" applyAlignment="1">
      <alignment horizontal="center"/>
    </xf>
    <xf numFmtId="0" fontId="16" fillId="13" borderId="49" xfId="0" applyFont="1" applyFill="1" applyBorder="1" applyAlignment="1">
      <alignment horizontal="center"/>
    </xf>
    <xf numFmtId="0" fontId="16" fillId="13" borderId="14" xfId="0" applyFont="1" applyFill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14" borderId="36" xfId="0" applyFont="1" applyFill="1" applyBorder="1" applyAlignment="1">
      <alignment horizontal="center"/>
    </xf>
    <xf numFmtId="0" fontId="12" fillId="14" borderId="6" xfId="0" applyFont="1" applyFill="1" applyBorder="1" applyAlignment="1">
      <alignment horizontal="center"/>
    </xf>
    <xf numFmtId="0" fontId="16" fillId="13" borderId="41" xfId="0" applyFont="1" applyFill="1" applyBorder="1" applyAlignment="1">
      <alignment horizontal="center"/>
    </xf>
    <xf numFmtId="0" fontId="16" fillId="13" borderId="3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14" borderId="41" xfId="0" applyFont="1" applyFill="1" applyBorder="1" applyAlignment="1">
      <alignment horizontal="center"/>
    </xf>
    <xf numFmtId="0" fontId="12" fillId="6" borderId="50" xfId="0" applyFont="1" applyFill="1" applyBorder="1" applyAlignment="1">
      <alignment horizontal="center"/>
    </xf>
    <xf numFmtId="0" fontId="12" fillId="6" borderId="41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3" fontId="9" fillId="0" borderId="36" xfId="0" applyNumberFormat="1" applyFont="1" applyBorder="1" applyAlignment="1">
      <alignment horizontal="center"/>
    </xf>
    <xf numFmtId="3" fontId="16" fillId="4" borderId="36" xfId="0" applyNumberFormat="1" applyFont="1" applyFill="1" applyBorder="1" applyAlignment="1">
      <alignment horizontal="center"/>
    </xf>
    <xf numFmtId="3" fontId="12" fillId="7" borderId="36" xfId="0" applyNumberFormat="1" applyFont="1" applyFill="1" applyBorder="1" applyAlignment="1">
      <alignment horizontal="center"/>
    </xf>
    <xf numFmtId="3" fontId="12" fillId="3" borderId="50" xfId="0" applyNumberFormat="1" applyFont="1" applyFill="1" applyBorder="1" applyAlignment="1">
      <alignment horizontal="center"/>
    </xf>
    <xf numFmtId="3" fontId="12" fillId="3" borderId="41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15" borderId="36" xfId="0" applyFont="1" applyFill="1" applyBorder="1" applyAlignment="1">
      <alignment horizontal="center"/>
    </xf>
    <xf numFmtId="0" fontId="12" fillId="15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6" fillId="16" borderId="36" xfId="0" applyFont="1" applyFill="1" applyBorder="1" applyAlignment="1">
      <alignment horizontal="center"/>
    </xf>
    <xf numFmtId="0" fontId="12" fillId="15" borderId="6" xfId="0" applyFont="1" applyFill="1" applyBorder="1" applyAlignment="1">
      <alignment horizontal="center"/>
    </xf>
    <xf numFmtId="0" fontId="12" fillId="14" borderId="8" xfId="0" applyFont="1" applyFill="1" applyBorder="1" applyAlignment="1">
      <alignment horizontal="center"/>
    </xf>
    <xf numFmtId="0" fontId="16" fillId="13" borderId="8" xfId="0" applyFont="1" applyFill="1" applyBorder="1" applyAlignment="1">
      <alignment horizontal="center"/>
    </xf>
    <xf numFmtId="0" fontId="16" fillId="13" borderId="9" xfId="0" applyFont="1" applyFill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24" fillId="4" borderId="28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0" fontId="24" fillId="4" borderId="19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3" fontId="9" fillId="0" borderId="52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3" fontId="19" fillId="0" borderId="73" xfId="0" applyNumberFormat="1" applyFont="1" applyBorder="1" applyAlignment="1">
      <alignment horizontal="center"/>
    </xf>
    <xf numFmtId="3" fontId="19" fillId="0" borderId="34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7" fillId="2" borderId="31" xfId="0" applyNumberFormat="1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3" fontId="16" fillId="4" borderId="13" xfId="0" applyNumberFormat="1" applyFont="1" applyFill="1" applyBorder="1" applyAlignment="1">
      <alignment horizontal="center"/>
    </xf>
    <xf numFmtId="3" fontId="16" fillId="4" borderId="49" xfId="0" applyNumberFormat="1" applyFont="1" applyFill="1" applyBorder="1" applyAlignment="1">
      <alignment horizontal="center"/>
    </xf>
    <xf numFmtId="3" fontId="12" fillId="7" borderId="49" xfId="0" applyNumberFormat="1" applyFont="1" applyFill="1" applyBorder="1" applyAlignment="1">
      <alignment horizontal="center"/>
    </xf>
    <xf numFmtId="3" fontId="1" fillId="2" borderId="74" xfId="0" applyNumberFormat="1" applyFont="1" applyFill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2" fillId="0" borderId="49" xfId="0" applyNumberFormat="1" applyFont="1" applyBorder="1" applyAlignment="1">
      <alignment horizontal="center"/>
    </xf>
    <xf numFmtId="3" fontId="12" fillId="0" borderId="5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3" fontId="18" fillId="0" borderId="6" xfId="0" applyNumberFormat="1" applyFont="1" applyBorder="1" applyAlignment="1">
      <alignment horizontal="center"/>
    </xf>
    <xf numFmtId="3" fontId="12" fillId="0" borderId="36" xfId="0" applyNumberFormat="1" applyFont="1" applyBorder="1" applyAlignment="1">
      <alignment horizontal="center"/>
    </xf>
    <xf numFmtId="3" fontId="12" fillId="14" borderId="36" xfId="0" applyNumberFormat="1" applyFont="1" applyFill="1" applyBorder="1" applyAlignment="1">
      <alignment horizontal="center"/>
    </xf>
    <xf numFmtId="3" fontId="12" fillId="14" borderId="76" xfId="0" applyNumberFormat="1" applyFont="1" applyFill="1" applyBorder="1" applyAlignment="1">
      <alignment horizontal="center"/>
    </xf>
    <xf numFmtId="3" fontId="16" fillId="13" borderId="41" xfId="0" applyNumberFormat="1" applyFont="1" applyFill="1" applyBorder="1" applyAlignment="1">
      <alignment horizontal="center"/>
    </xf>
    <xf numFmtId="3" fontId="16" fillId="13" borderId="36" xfId="0" applyNumberFormat="1" applyFont="1" applyFill="1" applyBorder="1" applyAlignment="1">
      <alignment horizontal="center"/>
    </xf>
    <xf numFmtId="3" fontId="12" fillId="3" borderId="76" xfId="0" applyNumberFormat="1" applyFont="1" applyFill="1" applyBorder="1" applyAlignment="1">
      <alignment horizontal="center"/>
    </xf>
    <xf numFmtId="3" fontId="12" fillId="14" borderId="41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14" borderId="50" xfId="0" applyNumberFormat="1" applyFont="1" applyFill="1" applyBorder="1" applyAlignment="1">
      <alignment horizontal="center"/>
    </xf>
    <xf numFmtId="3" fontId="16" fillId="13" borderId="50" xfId="0" applyNumberFormat="1" applyFont="1" applyFill="1" applyBorder="1" applyAlignment="1">
      <alignment horizontal="center"/>
    </xf>
    <xf numFmtId="3" fontId="12" fillId="3" borderId="77" xfId="0" applyNumberFormat="1" applyFont="1" applyFill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10" fillId="14" borderId="36" xfId="0" applyNumberFormat="1" applyFont="1" applyFill="1" applyBorder="1" applyAlignment="1">
      <alignment horizontal="center"/>
    </xf>
    <xf numFmtId="3" fontId="12" fillId="15" borderId="36" xfId="0" applyNumberFormat="1" applyFont="1" applyFill="1" applyBorder="1" applyAlignment="1">
      <alignment horizontal="center"/>
    </xf>
    <xf numFmtId="3" fontId="12" fillId="15" borderId="76" xfId="0" applyNumberFormat="1" applyFont="1" applyFill="1" applyBorder="1" applyAlignment="1">
      <alignment horizontal="center"/>
    </xf>
    <xf numFmtId="3" fontId="20" fillId="0" borderId="55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3" fontId="20" fillId="0" borderId="31" xfId="0" applyNumberFormat="1" applyFont="1" applyBorder="1" applyAlignment="1">
      <alignment horizontal="center"/>
    </xf>
    <xf numFmtId="3" fontId="16" fillId="13" borderId="8" xfId="0" applyNumberFormat="1" applyFont="1" applyFill="1" applyBorder="1" applyAlignment="1">
      <alignment horizontal="center"/>
    </xf>
    <xf numFmtId="3" fontId="16" fillId="13" borderId="9" xfId="0" applyNumberFormat="1" applyFont="1" applyFill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16" fillId="16" borderId="36" xfId="0" applyNumberFormat="1" applyFont="1" applyFill="1" applyBorder="1" applyAlignment="1">
      <alignment horizontal="center"/>
    </xf>
    <xf numFmtId="3" fontId="16" fillId="16" borderId="76" xfId="0" applyNumberFormat="1" applyFont="1" applyFill="1" applyBorder="1" applyAlignment="1">
      <alignment horizontal="center"/>
    </xf>
    <xf numFmtId="3" fontId="12" fillId="15" borderId="78" xfId="0" applyNumberFormat="1" applyFont="1" applyFill="1" applyBorder="1" applyAlignment="1">
      <alignment horizontal="center"/>
    </xf>
    <xf numFmtId="3" fontId="12" fillId="15" borderId="8" xfId="0" applyNumberFormat="1" applyFont="1" applyFill="1" applyBorder="1" applyAlignment="1">
      <alignment horizontal="center"/>
    </xf>
    <xf numFmtId="3" fontId="12" fillId="14" borderId="8" xfId="0" applyNumberFormat="1" applyFont="1" applyFill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5" fontId="16" fillId="16" borderId="3" xfId="0" applyNumberFormat="1" applyFont="1" applyFill="1" applyBorder="1" applyAlignment="1">
      <alignment horizontal="center"/>
    </xf>
    <xf numFmtId="165" fontId="16" fillId="16" borderId="4" xfId="0" applyNumberFormat="1" applyFont="1" applyFill="1" applyBorder="1" applyAlignment="1">
      <alignment horizontal="center"/>
    </xf>
    <xf numFmtId="0" fontId="10" fillId="0" borderId="37" xfId="0" applyFont="1" applyBorder="1" applyAlignment="1">
      <alignment horizontal="center" vertical="center" textRotation="90"/>
    </xf>
    <xf numFmtId="0" fontId="10" fillId="0" borderId="54" xfId="0" applyFont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 textRotation="90"/>
    </xf>
    <xf numFmtId="166" fontId="12" fillId="5" borderId="2" xfId="0" applyNumberFormat="1" applyFont="1" applyFill="1" applyBorder="1" applyAlignment="1" applyProtection="1">
      <alignment horizontal="center"/>
      <protection locked="0"/>
    </xf>
    <xf numFmtId="166" fontId="12" fillId="5" borderId="3" xfId="0" applyNumberFormat="1" applyFont="1" applyFill="1" applyBorder="1" applyAlignment="1" applyProtection="1">
      <alignment horizontal="center"/>
      <protection locked="0"/>
    </xf>
    <xf numFmtId="166" fontId="12" fillId="5" borderId="5" xfId="0" applyNumberFormat="1" applyFont="1" applyFill="1" applyBorder="1" applyAlignment="1" applyProtection="1">
      <alignment horizontal="center"/>
      <protection locked="0"/>
    </xf>
    <xf numFmtId="166" fontId="12" fillId="5" borderId="36" xfId="0" applyNumberFormat="1" applyFont="1" applyFill="1" applyBorder="1" applyAlignment="1" applyProtection="1">
      <alignment horizontal="center"/>
      <protection locked="0"/>
    </xf>
    <xf numFmtId="165" fontId="16" fillId="16" borderId="36" xfId="0" applyNumberFormat="1" applyFont="1" applyFill="1" applyBorder="1" applyAlignment="1">
      <alignment horizontal="center"/>
    </xf>
    <xf numFmtId="165" fontId="16" fillId="16" borderId="6" xfId="0" applyNumberFormat="1" applyFont="1" applyFill="1" applyBorder="1" applyAlignment="1">
      <alignment horizontal="center"/>
    </xf>
    <xf numFmtId="166" fontId="12" fillId="5" borderId="67" xfId="0" applyNumberFormat="1" applyFont="1" applyFill="1" applyBorder="1" applyAlignment="1" applyProtection="1">
      <alignment horizontal="center"/>
      <protection locked="0"/>
    </xf>
    <xf numFmtId="166" fontId="12" fillId="5" borderId="52" xfId="0" applyNumberFormat="1" applyFont="1" applyFill="1" applyBorder="1" applyAlignment="1" applyProtection="1">
      <alignment horizontal="center"/>
      <protection locked="0"/>
    </xf>
    <xf numFmtId="165" fontId="16" fillId="16" borderId="52" xfId="0" applyNumberFormat="1" applyFont="1" applyFill="1" applyBorder="1" applyAlignment="1">
      <alignment horizontal="center"/>
    </xf>
    <xf numFmtId="165" fontId="16" fillId="16" borderId="64" xfId="0" applyNumberFormat="1" applyFont="1" applyFill="1" applyBorder="1" applyAlignment="1">
      <alignment horizontal="center"/>
    </xf>
    <xf numFmtId="166" fontId="12" fillId="5" borderId="7" xfId="0" applyNumberFormat="1" applyFont="1" applyFill="1" applyBorder="1" applyAlignment="1" applyProtection="1">
      <alignment horizontal="center"/>
      <protection locked="0"/>
    </xf>
    <xf numFmtId="166" fontId="12" fillId="5" borderId="8" xfId="0" applyNumberFormat="1" applyFont="1" applyFill="1" applyBorder="1" applyAlignment="1" applyProtection="1">
      <alignment horizontal="center"/>
      <protection locked="0"/>
    </xf>
    <xf numFmtId="165" fontId="16" fillId="16" borderId="8" xfId="0" applyNumberFormat="1" applyFont="1" applyFill="1" applyBorder="1" applyAlignment="1">
      <alignment horizontal="center"/>
    </xf>
    <xf numFmtId="165" fontId="16" fillId="16" borderId="9" xfId="0" applyNumberFormat="1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168" fontId="23" fillId="11" borderId="55" xfId="0" applyNumberFormat="1" applyFont="1" applyFill="1" applyBorder="1" applyAlignment="1">
      <alignment horizontal="center" vertical="center"/>
    </xf>
    <xf numFmtId="168" fontId="23" fillId="11" borderId="10" xfId="0" applyNumberFormat="1" applyFont="1" applyFill="1" applyBorder="1" applyAlignment="1">
      <alignment horizontal="center" vertical="center"/>
    </xf>
    <xf numFmtId="0" fontId="39" fillId="11" borderId="0" xfId="0" applyFont="1" applyFill="1" applyBorder="1" applyAlignment="1">
      <alignment horizontal="center"/>
    </xf>
    <xf numFmtId="0" fontId="39" fillId="11" borderId="46" xfId="0" applyFont="1" applyFill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6" fillId="11" borderId="47" xfId="0" applyFont="1" applyFill="1" applyBorder="1" applyAlignment="1" applyProtection="1">
      <alignment horizontal="center" vertical="center" wrapText="1"/>
      <protection locked="0"/>
    </xf>
    <xf numFmtId="0" fontId="16" fillId="11" borderId="5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4" fillId="12" borderId="55" xfId="0" applyFont="1" applyFill="1" applyBorder="1" applyAlignment="1" applyProtection="1">
      <alignment horizontal="center"/>
      <protection locked="0"/>
    </xf>
    <xf numFmtId="0" fontId="4" fillId="12" borderId="34" xfId="0" applyFont="1" applyFill="1" applyBorder="1" applyAlignment="1" applyProtection="1">
      <alignment horizontal="center"/>
      <protection locked="0"/>
    </xf>
    <xf numFmtId="0" fontId="4" fillId="12" borderId="10" xfId="0" applyFont="1" applyFill="1" applyBorder="1" applyAlignment="1" applyProtection="1">
      <alignment horizontal="center"/>
      <protection locked="0"/>
    </xf>
    <xf numFmtId="0" fontId="1" fillId="0" borderId="4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FFFF99"/>
      <color rgb="FFFFFF66"/>
      <color rgb="FF000066"/>
      <color rgb="FF000099"/>
      <color rgb="FF006600"/>
      <color rgb="FF800000"/>
      <color rgb="FF642210"/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41</xdr:row>
      <xdr:rowOff>33463</xdr:rowOff>
    </xdr:from>
    <xdr:to>
      <xdr:col>15</xdr:col>
      <xdr:colOff>68332</xdr:colOff>
      <xdr:row>44</xdr:row>
      <xdr:rowOff>162932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805423-77A9-467E-B015-51EE1750F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7986838"/>
          <a:ext cx="1154182" cy="700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114300</xdr:colOff>
      <xdr:row>2</xdr:row>
      <xdr:rowOff>38100</xdr:rowOff>
    </xdr:from>
    <xdr:to>
      <xdr:col>64</xdr:col>
      <xdr:colOff>104775</xdr:colOff>
      <xdr:row>2</xdr:row>
      <xdr:rowOff>228600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695E3462-1CAA-4077-81BA-94A2AF8E5D45}"/>
            </a:ext>
          </a:extLst>
        </xdr:cNvPr>
        <xdr:cNvSpPr/>
      </xdr:nvSpPr>
      <xdr:spPr>
        <a:xfrm>
          <a:off x="21135975" y="409575"/>
          <a:ext cx="600075" cy="190500"/>
        </a:xfrm>
        <a:prstGeom prst="rightArrow">
          <a:avLst/>
        </a:prstGeom>
        <a:solidFill>
          <a:srgbClr val="0000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501CD-25CA-4E10-90DF-6C0F7EAEDEB3}">
  <dimension ref="B1:X47"/>
  <sheetViews>
    <sheetView showGridLines="0" showRowColHeaders="0" tabSelected="1" workbookViewId="0">
      <selection activeCell="C9" sqref="C9"/>
    </sheetView>
  </sheetViews>
  <sheetFormatPr baseColWidth="10" defaultColWidth="3.7109375" defaultRowHeight="15" x14ac:dyDescent="0.25"/>
  <cols>
    <col min="1" max="1" width="40.7109375" customWidth="1"/>
    <col min="22" max="22" width="4.7109375" customWidth="1"/>
    <col min="23" max="23" width="5.7109375" customWidth="1"/>
  </cols>
  <sheetData>
    <row r="1" spans="2:24" ht="5.0999999999999996" customHeight="1" thickBot="1" x14ac:dyDescent="0.3"/>
    <row r="2" spans="2:24" x14ac:dyDescent="0.25">
      <c r="B2" s="276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8"/>
    </row>
    <row r="3" spans="2:24" ht="18" x14ac:dyDescent="0.25">
      <c r="B3" s="364" t="s">
        <v>107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6"/>
    </row>
    <row r="4" spans="2:24" ht="18" x14ac:dyDescent="0.25">
      <c r="B4" s="364" t="s">
        <v>108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6"/>
    </row>
    <row r="5" spans="2:24" ht="18" x14ac:dyDescent="0.25">
      <c r="B5" s="364" t="s">
        <v>109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6"/>
    </row>
    <row r="6" spans="2:24" x14ac:dyDescent="0.25">
      <c r="B6" s="271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2"/>
    </row>
    <row r="7" spans="2:24" ht="20.25" x14ac:dyDescent="0.3">
      <c r="B7" s="367" t="s">
        <v>110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9"/>
    </row>
    <row r="8" spans="2:24" x14ac:dyDescent="0.25">
      <c r="B8" s="271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2"/>
    </row>
    <row r="9" spans="2:24" ht="15.75" thickBot="1" x14ac:dyDescent="0.3">
      <c r="B9" s="271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2"/>
    </row>
    <row r="10" spans="2:24" x14ac:dyDescent="0.25">
      <c r="B10" s="271"/>
      <c r="C10" s="711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3"/>
      <c r="X10" s="272"/>
    </row>
    <row r="11" spans="2:24" ht="15.75" thickBot="1" x14ac:dyDescent="0.3">
      <c r="B11" s="271"/>
      <c r="C11" s="373" t="s">
        <v>113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5"/>
      <c r="X11" s="272"/>
    </row>
    <row r="12" spans="2:24" x14ac:dyDescent="0.25">
      <c r="B12" s="271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2"/>
    </row>
    <row r="13" spans="2:24" x14ac:dyDescent="0.25">
      <c r="B13" s="271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2"/>
    </row>
    <row r="14" spans="2:24" x14ac:dyDescent="0.25">
      <c r="B14" s="271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2"/>
    </row>
    <row r="15" spans="2:24" ht="15.75" thickBot="1" x14ac:dyDescent="0.3">
      <c r="B15" s="271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2"/>
    </row>
    <row r="16" spans="2:24" ht="15" customHeight="1" thickBot="1" x14ac:dyDescent="0.3">
      <c r="B16" s="271"/>
      <c r="C16" s="376" t="s">
        <v>114</v>
      </c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8"/>
      <c r="X16" s="272"/>
    </row>
    <row r="17" spans="2:24" x14ac:dyDescent="0.25">
      <c r="B17" s="271"/>
      <c r="C17" s="385" t="s">
        <v>120</v>
      </c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7"/>
      <c r="X17" s="272"/>
    </row>
    <row r="18" spans="2:24" x14ac:dyDescent="0.25">
      <c r="B18" s="271"/>
      <c r="C18" s="382" t="s">
        <v>126</v>
      </c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4"/>
      <c r="X18" s="272"/>
    </row>
    <row r="19" spans="2:24" x14ac:dyDescent="0.25">
      <c r="B19" s="271"/>
      <c r="C19" s="379" t="s">
        <v>127</v>
      </c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1"/>
      <c r="X19" s="272"/>
    </row>
    <row r="20" spans="2:24" x14ac:dyDescent="0.25">
      <c r="B20" s="271"/>
      <c r="C20" s="279" t="s">
        <v>121</v>
      </c>
      <c r="D20" s="274"/>
      <c r="E20" s="274"/>
      <c r="F20" s="274"/>
      <c r="G20" s="274"/>
      <c r="H20" s="274"/>
      <c r="I20" s="274"/>
      <c r="J20" s="274"/>
      <c r="K20" s="274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2"/>
      <c r="X20" s="272"/>
    </row>
    <row r="21" spans="2:24" ht="15.75" thickBot="1" x14ac:dyDescent="0.3">
      <c r="B21" s="271"/>
      <c r="C21" s="280" t="s">
        <v>125</v>
      </c>
      <c r="D21" s="281"/>
      <c r="E21" s="281"/>
      <c r="F21" s="281"/>
      <c r="G21" s="281"/>
      <c r="H21" s="281"/>
      <c r="I21" s="281"/>
      <c r="J21" s="281"/>
      <c r="K21" s="281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3"/>
      <c r="X21" s="272"/>
    </row>
    <row r="22" spans="2:24" ht="15.75" thickBot="1" x14ac:dyDescent="0.3">
      <c r="B22" s="271"/>
      <c r="C22" s="222"/>
      <c r="D22" s="222"/>
      <c r="E22" s="222"/>
      <c r="F22" s="222"/>
      <c r="G22" s="222"/>
      <c r="H22" s="222"/>
      <c r="I22" s="222"/>
      <c r="J22" s="222"/>
      <c r="K22" s="222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2"/>
    </row>
    <row r="23" spans="2:24" ht="15.75" thickBot="1" x14ac:dyDescent="0.3">
      <c r="B23" s="271"/>
      <c r="C23" s="388" t="s">
        <v>115</v>
      </c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90"/>
      <c r="X23" s="272"/>
    </row>
    <row r="24" spans="2:24" ht="15.75" x14ac:dyDescent="0.25">
      <c r="B24" s="271"/>
      <c r="C24" s="284" t="s">
        <v>131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285"/>
      <c r="X24" s="272"/>
    </row>
    <row r="25" spans="2:24" ht="15.75" x14ac:dyDescent="0.25">
      <c r="B25" s="271"/>
      <c r="C25" s="284" t="s">
        <v>116</v>
      </c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285"/>
      <c r="X25" s="272"/>
    </row>
    <row r="26" spans="2:24" x14ac:dyDescent="0.25">
      <c r="B26" s="271"/>
      <c r="C26" s="400" t="s">
        <v>122</v>
      </c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2"/>
      <c r="X26" s="272"/>
    </row>
    <row r="27" spans="2:24" x14ac:dyDescent="0.25">
      <c r="B27" s="271"/>
      <c r="C27" s="400" t="s">
        <v>117</v>
      </c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2"/>
      <c r="X27" s="272"/>
    </row>
    <row r="28" spans="2:24" x14ac:dyDescent="0.25">
      <c r="B28" s="271"/>
      <c r="C28" s="400" t="s">
        <v>118</v>
      </c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2"/>
      <c r="X28" s="272"/>
    </row>
    <row r="29" spans="2:24" x14ac:dyDescent="0.25">
      <c r="B29" s="271"/>
      <c r="C29" s="400" t="s">
        <v>123</v>
      </c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2"/>
      <c r="X29" s="272"/>
    </row>
    <row r="30" spans="2:24" x14ac:dyDescent="0.25">
      <c r="B30" s="271"/>
      <c r="C30" s="400" t="s">
        <v>124</v>
      </c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2"/>
      <c r="X30" s="272"/>
    </row>
    <row r="31" spans="2:24" x14ac:dyDescent="0.25">
      <c r="B31" s="271"/>
      <c r="C31" s="400" t="s">
        <v>119</v>
      </c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2"/>
      <c r="X31" s="272"/>
    </row>
    <row r="32" spans="2:24" x14ac:dyDescent="0.25">
      <c r="B32" s="271"/>
      <c r="C32" s="391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3"/>
      <c r="X32" s="272"/>
    </row>
    <row r="33" spans="2:24" x14ac:dyDescent="0.25">
      <c r="B33" s="271"/>
      <c r="C33" s="394" t="s">
        <v>130</v>
      </c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6"/>
      <c r="X33" s="272"/>
    </row>
    <row r="34" spans="2:24" ht="15.75" thickBot="1" x14ac:dyDescent="0.3">
      <c r="B34" s="271"/>
      <c r="C34" s="397" t="s">
        <v>129</v>
      </c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9"/>
      <c r="X34" s="272"/>
    </row>
    <row r="35" spans="2:24" x14ac:dyDescent="0.25">
      <c r="B35" s="271"/>
      <c r="C35" s="275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2"/>
    </row>
    <row r="36" spans="2:24" x14ac:dyDescent="0.25">
      <c r="B36" s="271"/>
      <c r="C36" s="275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2"/>
    </row>
    <row r="37" spans="2:24" x14ac:dyDescent="0.25">
      <c r="B37" s="271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2"/>
    </row>
    <row r="38" spans="2:24" x14ac:dyDescent="0.25">
      <c r="B38" s="271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2"/>
    </row>
    <row r="39" spans="2:24" ht="15.75" x14ac:dyDescent="0.25">
      <c r="B39" s="370" t="s">
        <v>111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2"/>
    </row>
    <row r="40" spans="2:24" x14ac:dyDescent="0.25">
      <c r="B40" s="403" t="s">
        <v>112</v>
      </c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5"/>
    </row>
    <row r="41" spans="2:24" x14ac:dyDescent="0.25">
      <c r="B41" s="391" t="s">
        <v>128</v>
      </c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3"/>
    </row>
    <row r="42" spans="2:24" x14ac:dyDescent="0.25">
      <c r="B42" s="273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3"/>
    </row>
    <row r="43" spans="2:24" x14ac:dyDescent="0.25">
      <c r="B43" s="273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3"/>
    </row>
    <row r="44" spans="2:24" x14ac:dyDescent="0.25">
      <c r="B44" s="273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3"/>
    </row>
    <row r="45" spans="2:24" x14ac:dyDescent="0.25">
      <c r="B45" s="273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3"/>
    </row>
    <row r="46" spans="2:24" ht="20.100000000000001" customHeight="1" thickBot="1" x14ac:dyDescent="0.3">
      <c r="B46" s="714" t="s">
        <v>132</v>
      </c>
      <c r="C46" s="715"/>
      <c r="D46" s="715"/>
      <c r="E46" s="715"/>
      <c r="F46" s="715"/>
      <c r="G46" s="715"/>
      <c r="H46" s="715"/>
      <c r="I46" s="715"/>
      <c r="J46" s="715"/>
      <c r="K46" s="715"/>
      <c r="L46" s="715"/>
      <c r="M46" s="715"/>
      <c r="N46" s="715"/>
      <c r="O46" s="715"/>
      <c r="P46" s="715"/>
      <c r="Q46" s="715"/>
      <c r="R46" s="715"/>
      <c r="S46" s="715"/>
      <c r="T46" s="715"/>
      <c r="U46" s="715"/>
      <c r="V46" s="715"/>
      <c r="W46" s="715"/>
      <c r="X46" s="716"/>
    </row>
    <row r="47" spans="2:24" x14ac:dyDescent="0.25"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</row>
  </sheetData>
  <sheetProtection algorithmName="SHA-512" hashValue="hYzoVLdC3xFb1eXwFynGaUBE/c+MLmTrZArvCkHKIUPRAlcI4le8WzsgaWRG+S1wP5+6nyMEwt/pLEFoR0sofA==" saltValue="raylDgamEzA28RzsrbyfMw==" spinCount="100000" sheet="1" objects="1" scenarios="1"/>
  <mergeCells count="24">
    <mergeCell ref="B46:X46"/>
    <mergeCell ref="B41:X41"/>
    <mergeCell ref="C33:W33"/>
    <mergeCell ref="C34:W34"/>
    <mergeCell ref="C26:W26"/>
    <mergeCell ref="C27:W27"/>
    <mergeCell ref="C28:W28"/>
    <mergeCell ref="C29:W29"/>
    <mergeCell ref="C30:W30"/>
    <mergeCell ref="C31:W31"/>
    <mergeCell ref="B40:X40"/>
    <mergeCell ref="B3:X3"/>
    <mergeCell ref="B4:X4"/>
    <mergeCell ref="B5:X5"/>
    <mergeCell ref="B7:X7"/>
    <mergeCell ref="B39:X39"/>
    <mergeCell ref="C10:W10"/>
    <mergeCell ref="C11:W11"/>
    <mergeCell ref="C16:W16"/>
    <mergeCell ref="C19:W19"/>
    <mergeCell ref="C18:W18"/>
    <mergeCell ref="C17:W17"/>
    <mergeCell ref="C23:W23"/>
    <mergeCell ref="C32:W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E3BCF-F46A-4CB3-B17B-A05A40B09131}">
  <dimension ref="C1:O29"/>
  <sheetViews>
    <sheetView showGridLines="0" workbookViewId="0"/>
  </sheetViews>
  <sheetFormatPr baseColWidth="10" defaultColWidth="11.42578125" defaultRowHeight="14.25" x14ac:dyDescent="0.2"/>
  <cols>
    <col min="1" max="1" width="50.7109375" style="1" customWidth="1"/>
    <col min="2" max="2" width="0.85546875" style="1" customWidth="1"/>
    <col min="3" max="3" width="30.7109375" style="1" customWidth="1"/>
    <col min="4" max="6" width="12.7109375" style="1" customWidth="1"/>
    <col min="7" max="7" width="2.7109375" style="1" customWidth="1"/>
    <col min="8" max="8" width="0.85546875" style="1" customWidth="1"/>
    <col min="9" max="16384" width="11.42578125" style="1"/>
  </cols>
  <sheetData>
    <row r="1" spans="3:15" ht="5.0999999999999996" customHeight="1" x14ac:dyDescent="0.2"/>
    <row r="2" spans="3:15" ht="5.0999999999999996" customHeight="1" thickBot="1" x14ac:dyDescent="0.25"/>
    <row r="3" spans="3:15" ht="20.100000000000001" customHeight="1" thickBot="1" x14ac:dyDescent="0.25">
      <c r="C3" s="413" t="s">
        <v>49</v>
      </c>
      <c r="D3" s="414"/>
      <c r="E3" s="414"/>
      <c r="F3" s="415"/>
      <c r="I3" s="216"/>
      <c r="J3" s="216"/>
      <c r="K3" s="216"/>
      <c r="L3" s="216"/>
      <c r="M3" s="216"/>
      <c r="N3" s="216"/>
      <c r="O3" s="216"/>
    </row>
    <row r="4" spans="3:15" ht="17.100000000000001" customHeight="1" thickBot="1" x14ac:dyDescent="0.25">
      <c r="C4" s="19"/>
      <c r="D4" s="13" t="s">
        <v>0</v>
      </c>
      <c r="E4" s="5" t="s">
        <v>1</v>
      </c>
      <c r="F4" s="6" t="s">
        <v>42</v>
      </c>
      <c r="I4" s="216"/>
      <c r="J4" s="216"/>
      <c r="K4" s="216"/>
      <c r="L4" s="216"/>
      <c r="M4" s="216"/>
      <c r="N4" s="216"/>
      <c r="O4" s="216"/>
    </row>
    <row r="5" spans="3:15" ht="17.100000000000001" customHeight="1" thickBot="1" x14ac:dyDescent="0.25">
      <c r="C5" s="288" t="s">
        <v>3</v>
      </c>
      <c r="D5" s="289">
        <v>1000</v>
      </c>
      <c r="E5" s="290">
        <v>700</v>
      </c>
      <c r="F5" s="218">
        <f>D5-E5</f>
        <v>300</v>
      </c>
      <c r="G5" s="224" t="s">
        <v>46</v>
      </c>
      <c r="I5" s="216"/>
      <c r="J5" s="216"/>
      <c r="K5" s="216"/>
      <c r="L5" s="216"/>
      <c r="M5" s="216"/>
      <c r="N5" s="216"/>
      <c r="O5" s="216"/>
    </row>
    <row r="6" spans="3:15" ht="9.9499999999999993" customHeight="1" x14ac:dyDescent="0.2">
      <c r="C6" s="231"/>
      <c r="D6" s="232" t="s">
        <v>4</v>
      </c>
      <c r="E6" s="233" t="s">
        <v>4</v>
      </c>
      <c r="F6" s="21" t="s">
        <v>7</v>
      </c>
      <c r="G6" s="196"/>
      <c r="I6" s="216"/>
      <c r="J6" s="216"/>
      <c r="K6" s="216"/>
      <c r="L6" s="216"/>
      <c r="M6" s="216"/>
      <c r="N6" s="216"/>
      <c r="O6" s="216"/>
    </row>
    <row r="7" spans="3:15" ht="17.100000000000001" customHeight="1" x14ac:dyDescent="0.2">
      <c r="C7" s="11" t="s">
        <v>45</v>
      </c>
      <c r="D7" s="14">
        <v>20</v>
      </c>
      <c r="E7" s="12">
        <v>20</v>
      </c>
      <c r="F7" s="7">
        <f t="shared" ref="F7:F21" si="0">D7-E7</f>
        <v>0</v>
      </c>
      <c r="G7" s="196"/>
      <c r="I7" s="216"/>
      <c r="J7" s="216"/>
      <c r="K7" s="216"/>
      <c r="L7" s="216"/>
      <c r="M7" s="216"/>
      <c r="N7" s="216"/>
      <c r="O7" s="216"/>
    </row>
    <row r="8" spans="3:15" ht="9.9499999999999993" customHeight="1" x14ac:dyDescent="0.2">
      <c r="C8" s="11"/>
      <c r="D8" s="14" t="s">
        <v>5</v>
      </c>
      <c r="E8" s="12" t="s">
        <v>5</v>
      </c>
      <c r="F8" s="20" t="s">
        <v>7</v>
      </c>
      <c r="G8" s="196"/>
      <c r="I8" s="216"/>
      <c r="J8" s="216"/>
      <c r="K8" s="216"/>
      <c r="L8" s="216"/>
      <c r="M8" s="216"/>
      <c r="N8" s="216"/>
      <c r="O8" s="216"/>
    </row>
    <row r="9" spans="3:15" ht="17.100000000000001" customHeight="1" thickBot="1" x14ac:dyDescent="0.25">
      <c r="C9" s="261" t="s">
        <v>50</v>
      </c>
      <c r="D9" s="235">
        <f>D5/D7</f>
        <v>50</v>
      </c>
      <c r="E9" s="236">
        <f>E5/E7</f>
        <v>35</v>
      </c>
      <c r="F9" s="219">
        <f t="shared" si="0"/>
        <v>15</v>
      </c>
      <c r="G9" s="224" t="s">
        <v>47</v>
      </c>
      <c r="I9" s="216"/>
      <c r="J9" s="216"/>
      <c r="K9" s="216"/>
      <c r="L9" s="216"/>
      <c r="M9" s="216"/>
      <c r="N9" s="216"/>
      <c r="O9" s="216"/>
    </row>
    <row r="10" spans="3:15" ht="12" customHeight="1" x14ac:dyDescent="0.25">
      <c r="C10" s="9"/>
      <c r="D10" s="228" t="s">
        <v>6</v>
      </c>
      <c r="E10" s="227" t="s">
        <v>6</v>
      </c>
      <c r="F10" s="20" t="s">
        <v>7</v>
      </c>
      <c r="G10" s="196"/>
      <c r="I10" s="216"/>
      <c r="J10" s="216"/>
      <c r="K10" s="216"/>
      <c r="L10" s="216"/>
      <c r="M10" s="216"/>
      <c r="N10" s="216"/>
      <c r="O10" s="216"/>
    </row>
    <row r="11" spans="3:15" ht="17.100000000000001" customHeight="1" thickBot="1" x14ac:dyDescent="0.25">
      <c r="C11" s="291" t="s">
        <v>2</v>
      </c>
      <c r="D11" s="292">
        <v>0.8</v>
      </c>
      <c r="E11" s="293">
        <v>0.8</v>
      </c>
      <c r="F11" s="234">
        <f t="shared" si="0"/>
        <v>0</v>
      </c>
      <c r="G11" s="196"/>
      <c r="I11" s="216"/>
      <c r="J11" s="216"/>
      <c r="K11" s="216"/>
      <c r="L11" s="216"/>
      <c r="M11" s="216"/>
      <c r="N11" s="216"/>
      <c r="O11" s="216"/>
    </row>
    <row r="12" spans="3:15" ht="9.9499999999999993" customHeight="1" x14ac:dyDescent="0.2">
      <c r="C12" s="11"/>
      <c r="D12" s="14" t="s">
        <v>5</v>
      </c>
      <c r="E12" s="12" t="s">
        <v>5</v>
      </c>
      <c r="F12" s="20" t="s">
        <v>7</v>
      </c>
      <c r="G12" s="196"/>
      <c r="I12" s="216"/>
      <c r="J12" s="216"/>
      <c r="K12" s="216"/>
      <c r="L12" s="216"/>
      <c r="M12" s="216"/>
      <c r="N12" s="216"/>
      <c r="O12" s="216"/>
    </row>
    <row r="13" spans="3:15" ht="17.100000000000001" customHeight="1" thickBot="1" x14ac:dyDescent="0.25">
      <c r="C13" s="22" t="s">
        <v>51</v>
      </c>
      <c r="D13" s="23">
        <f>D9*D11</f>
        <v>40</v>
      </c>
      <c r="E13" s="24">
        <f>E9*E11</f>
        <v>28</v>
      </c>
      <c r="F13" s="25">
        <f t="shared" si="0"/>
        <v>12</v>
      </c>
      <c r="G13" s="196"/>
      <c r="I13" s="216"/>
      <c r="J13" s="216"/>
      <c r="K13" s="216"/>
      <c r="L13" s="216"/>
      <c r="M13" s="216"/>
      <c r="N13" s="216"/>
      <c r="O13" s="216"/>
    </row>
    <row r="14" spans="3:15" ht="12" customHeight="1" x14ac:dyDescent="0.25">
      <c r="C14" s="8"/>
      <c r="D14" s="229" t="s">
        <v>6</v>
      </c>
      <c r="E14" s="230" t="s">
        <v>6</v>
      </c>
      <c r="F14" s="21" t="s">
        <v>7</v>
      </c>
      <c r="G14" s="196"/>
      <c r="I14" s="216"/>
      <c r="J14" s="216"/>
      <c r="K14" s="216"/>
      <c r="L14" s="216"/>
      <c r="M14" s="216"/>
      <c r="N14" s="216"/>
      <c r="O14" s="216"/>
    </row>
    <row r="15" spans="3:15" ht="17.100000000000001" customHeight="1" x14ac:dyDescent="0.2">
      <c r="C15" s="294" t="s">
        <v>52</v>
      </c>
      <c r="D15" s="295">
        <v>9</v>
      </c>
      <c r="E15" s="296">
        <v>9</v>
      </c>
      <c r="F15" s="16">
        <f t="shared" si="0"/>
        <v>0</v>
      </c>
      <c r="G15" s="196"/>
      <c r="I15" s="216"/>
      <c r="J15" s="216"/>
      <c r="K15" s="216"/>
      <c r="L15" s="216"/>
      <c r="M15" s="216"/>
      <c r="N15" s="216"/>
      <c r="O15" s="216"/>
    </row>
    <row r="16" spans="3:15" ht="9.9499999999999993" customHeight="1" x14ac:dyDescent="0.2">
      <c r="C16" s="11"/>
      <c r="D16" s="14" t="s">
        <v>5</v>
      </c>
      <c r="E16" s="12" t="s">
        <v>5</v>
      </c>
      <c r="F16" s="20" t="s">
        <v>7</v>
      </c>
      <c r="G16" s="196"/>
      <c r="I16" s="216"/>
      <c r="J16" s="216"/>
      <c r="K16" s="216"/>
      <c r="L16" s="216"/>
      <c r="M16" s="216"/>
      <c r="N16" s="216"/>
      <c r="O16" s="216"/>
    </row>
    <row r="17" spans="3:15" ht="17.100000000000001" customHeight="1" thickBot="1" x14ac:dyDescent="0.25">
      <c r="C17" s="262" t="s">
        <v>53</v>
      </c>
      <c r="D17" s="26">
        <f>D13*D15</f>
        <v>360</v>
      </c>
      <c r="E17" s="27">
        <f>E13*E15</f>
        <v>252</v>
      </c>
      <c r="F17" s="219">
        <f t="shared" si="0"/>
        <v>108</v>
      </c>
      <c r="G17" s="224" t="s">
        <v>48</v>
      </c>
      <c r="I17" s="216"/>
      <c r="J17" s="216"/>
      <c r="K17" s="216"/>
      <c r="L17" s="216"/>
      <c r="M17" s="216"/>
      <c r="N17" s="216"/>
      <c r="O17" s="216"/>
    </row>
    <row r="18" spans="3:15" ht="12" customHeight="1" x14ac:dyDescent="0.25">
      <c r="C18" s="8"/>
      <c r="D18" s="229" t="s">
        <v>6</v>
      </c>
      <c r="E18" s="230" t="s">
        <v>6</v>
      </c>
      <c r="F18" s="21" t="s">
        <v>7</v>
      </c>
      <c r="G18" s="196"/>
      <c r="I18" s="216"/>
      <c r="J18" s="216"/>
      <c r="K18" s="216"/>
      <c r="L18" s="216"/>
      <c r="M18" s="216"/>
      <c r="N18" s="216"/>
      <c r="O18" s="216"/>
    </row>
    <row r="19" spans="3:15" ht="17.100000000000001" customHeight="1" x14ac:dyDescent="0.2">
      <c r="C19" s="10" t="s">
        <v>43</v>
      </c>
      <c r="D19" s="17">
        <v>20</v>
      </c>
      <c r="E19" s="4">
        <v>20</v>
      </c>
      <c r="F19" s="18">
        <f t="shared" si="0"/>
        <v>0</v>
      </c>
      <c r="G19" s="196"/>
      <c r="I19" s="216"/>
      <c r="J19" s="216"/>
      <c r="K19" s="216"/>
      <c r="L19" s="216"/>
      <c r="M19" s="216"/>
      <c r="N19" s="216"/>
      <c r="O19" s="216"/>
    </row>
    <row r="20" spans="3:15" ht="9.9499999999999993" customHeight="1" x14ac:dyDescent="0.2">
      <c r="C20" s="11"/>
      <c r="D20" s="14" t="s">
        <v>5</v>
      </c>
      <c r="E20" s="12" t="s">
        <v>5</v>
      </c>
      <c r="F20" s="20" t="s">
        <v>7</v>
      </c>
      <c r="G20" s="196"/>
      <c r="I20" s="216"/>
      <c r="J20" s="216"/>
      <c r="K20" s="216"/>
      <c r="L20" s="216"/>
      <c r="M20" s="216"/>
      <c r="N20" s="216"/>
      <c r="O20" s="216"/>
    </row>
    <row r="21" spans="3:15" ht="17.100000000000001" customHeight="1" thickBot="1" x14ac:dyDescent="0.25">
      <c r="C21" s="193" t="s">
        <v>44</v>
      </c>
      <c r="D21" s="194">
        <f>D17*D19</f>
        <v>7200</v>
      </c>
      <c r="E21" s="195">
        <f>E17*E19</f>
        <v>5040</v>
      </c>
      <c r="F21" s="234">
        <f t="shared" si="0"/>
        <v>2160</v>
      </c>
      <c r="G21" s="224"/>
      <c r="I21" s="216"/>
      <c r="J21" s="216"/>
      <c r="K21" s="216"/>
      <c r="L21" s="216"/>
      <c r="M21" s="216"/>
      <c r="N21" s="216"/>
      <c r="O21" s="216"/>
    </row>
    <row r="22" spans="3:15" ht="5.0999999999999996" customHeight="1" x14ac:dyDescent="0.2">
      <c r="F22" s="2"/>
    </row>
    <row r="23" spans="3:15" ht="9.9499999999999993" customHeight="1" thickBot="1" x14ac:dyDescent="0.25"/>
    <row r="24" spans="3:15" ht="15.75" thickBot="1" x14ac:dyDescent="0.3">
      <c r="C24" s="410" t="s">
        <v>80</v>
      </c>
      <c r="D24" s="411"/>
      <c r="E24" s="411"/>
      <c r="F24" s="412"/>
    </row>
    <row r="25" spans="3:15" ht="15" x14ac:dyDescent="0.25">
      <c r="C25" s="416" t="s">
        <v>78</v>
      </c>
      <c r="D25" s="417"/>
      <c r="E25" s="422">
        <f>'B) FÓRMULAS'!K6</f>
        <v>1056000</v>
      </c>
      <c r="F25" s="423"/>
    </row>
    <row r="26" spans="3:15" ht="15" x14ac:dyDescent="0.25">
      <c r="C26" s="418" t="s">
        <v>81</v>
      </c>
      <c r="D26" s="419"/>
      <c r="E26" s="424">
        <f>'B) FÓRMULAS'!AA10</f>
        <v>873600</v>
      </c>
      <c r="F26" s="425"/>
    </row>
    <row r="27" spans="3:15" ht="15.75" thickBot="1" x14ac:dyDescent="0.3">
      <c r="C27" s="420" t="s">
        <v>82</v>
      </c>
      <c r="D27" s="421"/>
      <c r="E27" s="426">
        <f>'B) FÓRMULAS'!AP16</f>
        <v>3476524.32</v>
      </c>
      <c r="F27" s="427"/>
    </row>
    <row r="28" spans="3:15" ht="18.75" thickBot="1" x14ac:dyDescent="0.3">
      <c r="C28" s="406" t="s">
        <v>79</v>
      </c>
      <c r="D28" s="407"/>
      <c r="E28" s="408">
        <f>SUM(E25:F27)</f>
        <v>5406124.3200000003</v>
      </c>
      <c r="F28" s="409"/>
    </row>
    <row r="29" spans="3:15" ht="5.0999999999999996" customHeight="1" x14ac:dyDescent="0.2"/>
  </sheetData>
  <sheetProtection algorithmName="SHA-512" hashValue="NoGuHaNppKyp+dM5wmtbZ2RzzU87smEZktDLAdjSYpPw+yW0NVNee5aWntevHjk9QtIEUAQW2gH2LM2zC5uq0g==" saltValue="w71es78RNtgNwb6zqJyrNA==" spinCount="100000" sheet="1" objects="1" scenarios="1"/>
  <mergeCells count="10">
    <mergeCell ref="C28:D28"/>
    <mergeCell ref="E28:F28"/>
    <mergeCell ref="C24:F24"/>
    <mergeCell ref="C3:F3"/>
    <mergeCell ref="C25:D25"/>
    <mergeCell ref="C26:D26"/>
    <mergeCell ref="C27:D27"/>
    <mergeCell ref="E25:F25"/>
    <mergeCell ref="E26:F26"/>
    <mergeCell ref="E27:F27"/>
  </mergeCells>
  <printOptions horizontalCentered="1" verticalCentered="1"/>
  <pageMargins left="0" right="0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8257E-A618-4347-A6AF-632E00884494}">
  <sheetPr>
    <pageSetUpPr fitToPage="1"/>
  </sheetPr>
  <dimension ref="C1:AR22"/>
  <sheetViews>
    <sheetView showGridLines="0" zoomScale="90" zoomScaleNormal="90" workbookViewId="0"/>
  </sheetViews>
  <sheetFormatPr baseColWidth="10" defaultColWidth="8.7109375" defaultRowHeight="15" x14ac:dyDescent="0.25"/>
  <cols>
    <col min="1" max="1" width="1.7109375" customWidth="1"/>
    <col min="2" max="2" width="0.85546875" customWidth="1"/>
    <col min="3" max="3" width="10.7109375" customWidth="1"/>
    <col min="4" max="4" width="2.7109375" customWidth="1"/>
    <col min="6" max="6" width="2.7109375" customWidth="1"/>
    <col min="8" max="8" width="2.7109375" customWidth="1"/>
    <col min="10" max="10" width="2.7109375" customWidth="1"/>
    <col min="11" max="11" width="15.7109375" customWidth="1"/>
    <col min="12" max="12" width="16.7109375" customWidth="1"/>
    <col min="13" max="14" width="0.85546875" customWidth="1"/>
    <col min="15" max="15" width="10.7109375" customWidth="1"/>
    <col min="16" max="16" width="2.7109375" customWidth="1"/>
    <col min="17" max="17" width="11.7109375" customWidth="1"/>
    <col min="18" max="18" width="2.7109375" customWidth="1"/>
    <col min="20" max="20" width="2.7109375" customWidth="1"/>
    <col min="22" max="22" width="2.7109375" customWidth="1"/>
    <col min="23" max="23" width="12.7109375" customWidth="1"/>
    <col min="24" max="24" width="2.7109375" customWidth="1"/>
    <col min="25" max="25" width="10.7109375" customWidth="1"/>
    <col min="26" max="26" width="2.7109375" customWidth="1"/>
    <col min="27" max="27" width="14.7109375" customWidth="1"/>
    <col min="28" max="28" width="16.7109375" customWidth="1"/>
    <col min="29" max="29" width="0.85546875" customWidth="1"/>
    <col min="30" max="30" width="10.7109375" customWidth="1"/>
    <col min="31" max="31" width="2.7109375" customWidth="1"/>
    <col min="32" max="32" width="12.7109375" customWidth="1"/>
    <col min="33" max="33" width="2.7109375" customWidth="1"/>
    <col min="35" max="35" width="2.7109375" customWidth="1"/>
    <col min="36" max="36" width="15.7109375" customWidth="1"/>
    <col min="37" max="37" width="2.7109375" customWidth="1"/>
    <col min="38" max="38" width="16.7109375" customWidth="1"/>
    <col min="39" max="39" width="2.7109375" customWidth="1"/>
    <col min="41" max="41" width="2.7109375" customWidth="1"/>
    <col min="42" max="42" width="14.7109375" customWidth="1"/>
    <col min="43" max="43" width="17.7109375" customWidth="1"/>
    <col min="44" max="44" width="0.85546875" customWidth="1"/>
  </cols>
  <sheetData>
    <row r="1" spans="3:44" ht="24.95" customHeight="1" x14ac:dyDescent="0.25">
      <c r="C1" s="428" t="s">
        <v>83</v>
      </c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</row>
    <row r="2" spans="3:44" ht="5.0999999999999996" customHeight="1" x14ac:dyDescent="0.25"/>
    <row r="3" spans="3:44" ht="5.0999999999999996" customHeight="1" thickBot="1" x14ac:dyDescent="0.3">
      <c r="C3" s="197"/>
    </row>
    <row r="4" spans="3:44" ht="20.100000000000001" customHeight="1" thickBot="1" x14ac:dyDescent="0.3">
      <c r="C4" s="439" t="s">
        <v>85</v>
      </c>
      <c r="D4" s="440"/>
      <c r="E4" s="440"/>
      <c r="F4" s="440"/>
      <c r="G4" s="440"/>
      <c r="H4" s="440"/>
      <c r="I4" s="440"/>
      <c r="J4" s="440"/>
      <c r="K4" s="441"/>
      <c r="L4" s="190"/>
    </row>
    <row r="5" spans="3:44" ht="30" customHeight="1" x14ac:dyDescent="0.25">
      <c r="C5" s="15" t="s">
        <v>71</v>
      </c>
      <c r="D5" s="204"/>
      <c r="E5" s="204" t="s">
        <v>59</v>
      </c>
      <c r="F5" s="204"/>
      <c r="G5" s="204" t="s">
        <v>60</v>
      </c>
      <c r="H5" s="204"/>
      <c r="I5" s="204" t="s">
        <v>55</v>
      </c>
      <c r="J5" s="206"/>
      <c r="K5" s="213" t="s">
        <v>57</v>
      </c>
      <c r="L5" s="336" t="s">
        <v>69</v>
      </c>
    </row>
    <row r="6" spans="3:44" ht="17.100000000000001" customHeight="1" thickBot="1" x14ac:dyDescent="0.3">
      <c r="C6" s="220">
        <f>'A) REDUCCIÓN VIENTRES'!F5</f>
        <v>300</v>
      </c>
      <c r="D6" s="202" t="s">
        <v>6</v>
      </c>
      <c r="E6" s="297">
        <v>220</v>
      </c>
      <c r="F6" s="202" t="s">
        <v>54</v>
      </c>
      <c r="G6" s="203">
        <f>C6*E6</f>
        <v>66000</v>
      </c>
      <c r="H6" s="202" t="s">
        <v>6</v>
      </c>
      <c r="I6" s="298">
        <v>16</v>
      </c>
      <c r="J6" s="207" t="s">
        <v>54</v>
      </c>
      <c r="K6" s="214">
        <f>G6*I6</f>
        <v>1056000</v>
      </c>
      <c r="L6" s="337" t="s">
        <v>67</v>
      </c>
    </row>
    <row r="7" spans="3:44" ht="5.0999999999999996" customHeight="1" thickBot="1" x14ac:dyDescent="0.3"/>
    <row r="8" spans="3:44" ht="20.100000000000001" customHeight="1" thickBot="1" x14ac:dyDescent="0.3">
      <c r="C8" s="198"/>
      <c r="I8" s="429" t="s">
        <v>88</v>
      </c>
      <c r="J8" s="429"/>
      <c r="K8" s="226">
        <f>'1) Flujo Venta Hembras'!AO15</f>
        <v>1056000</v>
      </c>
      <c r="O8" s="439" t="s">
        <v>86</v>
      </c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1"/>
      <c r="AB8" s="190"/>
    </row>
    <row r="9" spans="3:44" ht="30" customHeight="1" x14ac:dyDescent="0.25">
      <c r="O9" s="15" t="s">
        <v>71</v>
      </c>
      <c r="P9" s="204"/>
      <c r="Q9" s="204" t="s">
        <v>72</v>
      </c>
      <c r="R9" s="204"/>
      <c r="S9" s="204" t="s">
        <v>56</v>
      </c>
      <c r="T9" s="204"/>
      <c r="U9" s="204" t="s">
        <v>61</v>
      </c>
      <c r="V9" s="204"/>
      <c r="W9" s="204" t="s">
        <v>62</v>
      </c>
      <c r="X9" s="204"/>
      <c r="Y9" s="204" t="s">
        <v>63</v>
      </c>
      <c r="Z9" s="206"/>
      <c r="AA9" s="208" t="s">
        <v>57</v>
      </c>
      <c r="AB9" s="336" t="s">
        <v>69</v>
      </c>
    </row>
    <row r="10" spans="3:44" ht="17.100000000000001" customHeight="1" thickBot="1" x14ac:dyDescent="0.3">
      <c r="O10" s="221">
        <f>C6</f>
        <v>300</v>
      </c>
      <c r="P10" s="200" t="s">
        <v>6</v>
      </c>
      <c r="Q10" s="299">
        <v>3.2</v>
      </c>
      <c r="R10" s="200" t="s">
        <v>54</v>
      </c>
      <c r="S10" s="200">
        <f>O10*Q10</f>
        <v>960</v>
      </c>
      <c r="T10" s="200" t="s">
        <v>6</v>
      </c>
      <c r="U10" s="215">
        <v>140</v>
      </c>
      <c r="V10" s="200" t="s">
        <v>8</v>
      </c>
      <c r="W10" s="201">
        <f>S10*U10</f>
        <v>134400</v>
      </c>
      <c r="X10" s="200" t="s">
        <v>6</v>
      </c>
      <c r="Y10" s="300">
        <v>6.5</v>
      </c>
      <c r="Z10" s="192" t="s">
        <v>8</v>
      </c>
      <c r="AA10" s="209">
        <f>W10*Y10</f>
        <v>873600</v>
      </c>
      <c r="AB10" s="337" t="s">
        <v>70</v>
      </c>
    </row>
    <row r="11" spans="3:44" x14ac:dyDescent="0.25">
      <c r="O11" s="205" t="s">
        <v>64</v>
      </c>
    </row>
    <row r="12" spans="3:44" ht="5.0999999999999996" customHeight="1" x14ac:dyDescent="0.25">
      <c r="O12" s="205"/>
    </row>
    <row r="13" spans="3:44" ht="5.0999999999999996" customHeight="1" thickBot="1" x14ac:dyDescent="0.3"/>
    <row r="14" spans="3:44" ht="20.100000000000001" customHeight="1" thickBot="1" x14ac:dyDescent="0.3">
      <c r="Y14" s="430" t="s">
        <v>89</v>
      </c>
      <c r="Z14" s="430"/>
      <c r="AA14" s="226">
        <f>'2) Flujo Ahorro Alim. Hem.'!FD9</f>
        <v>873600.00000000012</v>
      </c>
      <c r="AD14" s="439" t="s">
        <v>87</v>
      </c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1"/>
    </row>
    <row r="15" spans="3:44" ht="30" customHeight="1" x14ac:dyDescent="0.25">
      <c r="C15" s="431" t="s">
        <v>91</v>
      </c>
      <c r="D15" s="432"/>
      <c r="E15" s="432"/>
      <c r="F15" s="432"/>
      <c r="G15" s="432"/>
      <c r="H15" s="432"/>
      <c r="I15" s="432"/>
      <c r="J15" s="435">
        <f>K6+AA10+AP16</f>
        <v>5406124.3200000003</v>
      </c>
      <c r="K15" s="436"/>
      <c r="AD15" s="191" t="s">
        <v>101</v>
      </c>
      <c r="AE15" s="199"/>
      <c r="AF15" s="199" t="s">
        <v>65</v>
      </c>
      <c r="AG15" s="199"/>
      <c r="AH15" s="210" t="s">
        <v>58</v>
      </c>
      <c r="AI15" s="199"/>
      <c r="AJ15" s="199" t="s">
        <v>97</v>
      </c>
      <c r="AK15" s="199"/>
      <c r="AL15" s="199" t="s">
        <v>66</v>
      </c>
      <c r="AM15" s="199"/>
      <c r="AN15" s="199" t="s">
        <v>96</v>
      </c>
      <c r="AO15" s="3"/>
      <c r="AP15" s="208" t="s">
        <v>57</v>
      </c>
      <c r="AQ15" s="336" t="s">
        <v>69</v>
      </c>
    </row>
    <row r="16" spans="3:44" ht="17.100000000000001" customHeight="1" thickBot="1" x14ac:dyDescent="0.3">
      <c r="C16" s="433"/>
      <c r="D16" s="434"/>
      <c r="E16" s="434"/>
      <c r="F16" s="434"/>
      <c r="G16" s="434"/>
      <c r="H16" s="434"/>
      <c r="I16" s="434"/>
      <c r="J16" s="437"/>
      <c r="K16" s="438"/>
      <c r="AD16" s="221">
        <f>'A) REDUCCIÓN VIENTRES'!F17</f>
        <v>108</v>
      </c>
      <c r="AE16" s="200" t="s">
        <v>6</v>
      </c>
      <c r="AF16" s="709">
        <v>20</v>
      </c>
      <c r="AG16" s="200" t="s">
        <v>54</v>
      </c>
      <c r="AH16" s="212">
        <f>AD16*AF16</f>
        <v>2160</v>
      </c>
      <c r="AI16" s="200" t="s">
        <v>6</v>
      </c>
      <c r="AJ16" s="710">
        <v>246.56</v>
      </c>
      <c r="AK16" s="200" t="s">
        <v>54</v>
      </c>
      <c r="AL16" s="201">
        <f>AH16*AJ16</f>
        <v>532569.59999999998</v>
      </c>
      <c r="AM16" s="200" t="s">
        <v>6</v>
      </c>
      <c r="AN16" s="241">
        <f>'3) Flujo Ahorro Alim Eng.'!BA27</f>
        <v>6.5278309539260224</v>
      </c>
      <c r="AO16" s="211" t="s">
        <v>8</v>
      </c>
      <c r="AP16" s="209">
        <f>AL16*AN16</f>
        <v>3476524.32</v>
      </c>
      <c r="AQ16" s="337" t="s">
        <v>68</v>
      </c>
    </row>
    <row r="17" spans="30:43" ht="18" customHeight="1" x14ac:dyDescent="0.25">
      <c r="AD17" s="237" t="s">
        <v>100</v>
      </c>
    </row>
    <row r="18" spans="30:43" ht="18" customHeight="1" x14ac:dyDescent="0.25">
      <c r="AD18" s="253" t="s">
        <v>99</v>
      </c>
      <c r="AE18" s="252"/>
    </row>
    <row r="19" spans="30:43" ht="18.95" customHeight="1" x14ac:dyDescent="0.25">
      <c r="AQ19" s="217"/>
    </row>
    <row r="20" spans="30:43" ht="18.95" customHeight="1" x14ac:dyDescent="0.25">
      <c r="AN20" s="430" t="s">
        <v>90</v>
      </c>
      <c r="AO20" s="430"/>
      <c r="AP20" s="225">
        <f>'3) Flujo Ahorro Alim Eng.'!CZ5</f>
        <v>3476524.3199999984</v>
      </c>
    </row>
    <row r="21" spans="30:43" ht="18.95" customHeight="1" x14ac:dyDescent="0.25">
      <c r="AD21" s="237"/>
    </row>
    <row r="22" spans="30:43" ht="15.75" x14ac:dyDescent="0.25">
      <c r="AD22" s="238"/>
    </row>
  </sheetData>
  <sheetProtection algorithmName="SHA-512" hashValue="vifIU4zMHKLihBQt2L6wo5Q+A+8HWfd7i4rqmZXD1loReXBaf5yWxi/vbIm5j1LqarO4pY0z410elIB/tneY/w==" saltValue="ftgw3KnjZ5pgAbhK8xYxdg==" spinCount="100000" sheet="1" objects="1" scenarios="1"/>
  <mergeCells count="9">
    <mergeCell ref="C1:AR1"/>
    <mergeCell ref="I8:J8"/>
    <mergeCell ref="Y14:Z14"/>
    <mergeCell ref="AN20:AO20"/>
    <mergeCell ref="C15:I16"/>
    <mergeCell ref="J15:K16"/>
    <mergeCell ref="C4:K4"/>
    <mergeCell ref="O8:AA8"/>
    <mergeCell ref="AD14:AP14"/>
  </mergeCells>
  <printOptions horizontalCentered="1" verticalCentered="1"/>
  <pageMargins left="0" right="0" top="0.74803149606299213" bottom="0.74803149606299213" header="0.31496062992125984" footer="0.31496062992125984"/>
  <pageSetup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6DA5A-7FED-48AC-8AA9-6EFA2A7C608B}">
  <sheetPr>
    <pageSetUpPr fitToPage="1"/>
  </sheetPr>
  <dimension ref="B1:AP15"/>
  <sheetViews>
    <sheetView showGridLines="0" zoomScaleNormal="100" workbookViewId="0"/>
  </sheetViews>
  <sheetFormatPr baseColWidth="10" defaultColWidth="4.7109375" defaultRowHeight="12.75" x14ac:dyDescent="0.2"/>
  <cols>
    <col min="1" max="1" width="2.7109375" style="52" customWidth="1"/>
    <col min="2" max="2" width="6.7109375" style="52" customWidth="1"/>
    <col min="3" max="42" width="5.7109375" style="52" customWidth="1"/>
    <col min="43" max="43" width="3.7109375" style="52" customWidth="1"/>
    <col min="44" max="16384" width="4.7109375" style="52"/>
  </cols>
  <sheetData>
    <row r="1" spans="2:42" ht="24.95" customHeight="1" x14ac:dyDescent="0.2">
      <c r="B1" s="428" t="s">
        <v>92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</row>
    <row r="2" spans="2:42" ht="5.0999999999999996" customHeight="1" x14ac:dyDescent="0.25">
      <c r="C2"/>
      <c r="D2"/>
      <c r="E2"/>
      <c r="F2"/>
      <c r="G2"/>
    </row>
    <row r="3" spans="2:42" ht="15" customHeight="1" thickBot="1" x14ac:dyDescent="0.3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2:42" ht="15" customHeight="1" x14ac:dyDescent="0.25">
      <c r="C4" s="496" t="s">
        <v>73</v>
      </c>
      <c r="D4" s="467"/>
      <c r="E4" s="468"/>
      <c r="F4" s="463" t="s">
        <v>6</v>
      </c>
      <c r="G4" s="442" t="s">
        <v>74</v>
      </c>
      <c r="H4" s="442"/>
      <c r="I4" s="442"/>
      <c r="J4" s="457" t="s">
        <v>5</v>
      </c>
      <c r="K4" s="444" t="s">
        <v>75</v>
      </c>
      <c r="L4" s="445"/>
      <c r="M4" s="446"/>
      <c r="N4" s="463" t="s">
        <v>6</v>
      </c>
      <c r="O4" s="466" t="s">
        <v>102</v>
      </c>
      <c r="P4" s="467"/>
      <c r="Q4" s="468"/>
      <c r="R4" s="457" t="s">
        <v>5</v>
      </c>
      <c r="S4" s="444" t="s">
        <v>35</v>
      </c>
      <c r="T4" s="445"/>
      <c r="U4" s="446"/>
      <c r="V4" s="463" t="s">
        <v>6</v>
      </c>
      <c r="W4" s="466" t="s">
        <v>76</v>
      </c>
      <c r="X4" s="467"/>
      <c r="Y4" s="468"/>
      <c r="Z4" s="457" t="s">
        <v>5</v>
      </c>
      <c r="AA4" s="444" t="s">
        <v>36</v>
      </c>
      <c r="AB4" s="445"/>
      <c r="AC4" s="446"/>
      <c r="AD4"/>
      <c r="AE4"/>
      <c r="AF4"/>
    </row>
    <row r="5" spans="2:42" ht="15" customHeight="1" x14ac:dyDescent="0.25">
      <c r="C5" s="497"/>
      <c r="D5" s="470"/>
      <c r="E5" s="471"/>
      <c r="F5" s="464"/>
      <c r="G5" s="443"/>
      <c r="H5" s="443"/>
      <c r="I5" s="443"/>
      <c r="J5" s="458"/>
      <c r="K5" s="447"/>
      <c r="L5" s="448"/>
      <c r="M5" s="449"/>
      <c r="N5" s="464"/>
      <c r="O5" s="469"/>
      <c r="P5" s="470"/>
      <c r="Q5" s="471"/>
      <c r="R5" s="458"/>
      <c r="S5" s="447"/>
      <c r="T5" s="448"/>
      <c r="U5" s="449"/>
      <c r="V5" s="464"/>
      <c r="W5" s="469"/>
      <c r="X5" s="470"/>
      <c r="Y5" s="471"/>
      <c r="Z5" s="458"/>
      <c r="AA5" s="447"/>
      <c r="AB5" s="448"/>
      <c r="AC5" s="449"/>
      <c r="AD5"/>
      <c r="AE5"/>
      <c r="AF5"/>
    </row>
    <row r="6" spans="2:42" ht="15" customHeight="1" thickBot="1" x14ac:dyDescent="0.3">
      <c r="C6" s="498">
        <f>'B) FÓRMULAS'!E6</f>
        <v>220</v>
      </c>
      <c r="D6" s="499"/>
      <c r="E6" s="499"/>
      <c r="F6" s="465"/>
      <c r="G6" s="500">
        <f>'B) FÓRMULAS'!I6</f>
        <v>16</v>
      </c>
      <c r="H6" s="500"/>
      <c r="I6" s="500"/>
      <c r="J6" s="459"/>
      <c r="K6" s="504">
        <f>C6*G6</f>
        <v>3520</v>
      </c>
      <c r="L6" s="505"/>
      <c r="M6" s="506"/>
      <c r="N6" s="465"/>
      <c r="O6" s="475">
        <f>'A) REDUCCIÓN VIENTRES'!F9</f>
        <v>15</v>
      </c>
      <c r="P6" s="476"/>
      <c r="Q6" s="477"/>
      <c r="R6" s="459"/>
      <c r="S6" s="450">
        <f>K6*O6</f>
        <v>52800</v>
      </c>
      <c r="T6" s="451"/>
      <c r="U6" s="452"/>
      <c r="V6" s="465"/>
      <c r="W6" s="472">
        <v>20</v>
      </c>
      <c r="X6" s="473"/>
      <c r="Y6" s="474"/>
      <c r="Z6" s="459"/>
      <c r="AA6" s="460">
        <f>S6*W6</f>
        <v>1056000</v>
      </c>
      <c r="AB6" s="461"/>
      <c r="AC6" s="462"/>
      <c r="AD6"/>
      <c r="AE6"/>
      <c r="AF6"/>
    </row>
    <row r="7" spans="2:42" ht="15" customHeight="1" x14ac:dyDescent="0.25">
      <c r="C7" s="64"/>
      <c r="D7" s="64"/>
      <c r="E7" s="63"/>
      <c r="J7" s="64"/>
      <c r="K7" s="3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2:42" ht="15" customHeight="1" thickBot="1" x14ac:dyDescent="0.25"/>
    <row r="9" spans="2:42" ht="16.5" thickBot="1" x14ac:dyDescent="0.3">
      <c r="C9" s="501" t="s">
        <v>77</v>
      </c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3"/>
    </row>
    <row r="10" spans="2:42" ht="15.75" customHeight="1" thickBot="1" x14ac:dyDescent="0.3">
      <c r="B10" s="183" t="s">
        <v>29</v>
      </c>
      <c r="C10" s="454">
        <v>1</v>
      </c>
      <c r="D10" s="479"/>
      <c r="E10" s="479">
        <v>2</v>
      </c>
      <c r="F10" s="479"/>
      <c r="G10" s="453">
        <v>3</v>
      </c>
      <c r="H10" s="454"/>
      <c r="I10" s="453">
        <v>4</v>
      </c>
      <c r="J10" s="454"/>
      <c r="K10" s="453">
        <v>5</v>
      </c>
      <c r="L10" s="454"/>
      <c r="M10" s="453">
        <v>6</v>
      </c>
      <c r="N10" s="454"/>
      <c r="O10" s="453">
        <v>7</v>
      </c>
      <c r="P10" s="454"/>
      <c r="Q10" s="453">
        <v>8</v>
      </c>
      <c r="R10" s="454"/>
      <c r="S10" s="453">
        <v>9</v>
      </c>
      <c r="T10" s="454"/>
      <c r="U10" s="453">
        <v>10</v>
      </c>
      <c r="V10" s="454"/>
      <c r="W10" s="453">
        <v>11</v>
      </c>
      <c r="X10" s="454"/>
      <c r="Y10" s="453">
        <v>12</v>
      </c>
      <c r="Z10" s="454"/>
      <c r="AA10" s="453">
        <v>13</v>
      </c>
      <c r="AB10" s="454"/>
      <c r="AC10" s="479">
        <v>14</v>
      </c>
      <c r="AD10" s="479"/>
      <c r="AE10" s="479">
        <v>15</v>
      </c>
      <c r="AF10" s="479"/>
      <c r="AG10" s="479">
        <v>16</v>
      </c>
      <c r="AH10" s="479"/>
      <c r="AI10" s="479">
        <v>17</v>
      </c>
      <c r="AJ10" s="479"/>
      <c r="AK10" s="479">
        <v>18</v>
      </c>
      <c r="AL10" s="479"/>
      <c r="AM10" s="479">
        <v>19</v>
      </c>
      <c r="AN10" s="479"/>
      <c r="AO10" s="479">
        <v>20</v>
      </c>
      <c r="AP10" s="480"/>
    </row>
    <row r="11" spans="2:42" ht="15.75" customHeight="1" x14ac:dyDescent="0.25">
      <c r="B11" s="286" t="s">
        <v>34</v>
      </c>
      <c r="C11" s="487">
        <f>O6</f>
        <v>15</v>
      </c>
      <c r="D11" s="478"/>
      <c r="E11" s="478">
        <f>C11</f>
        <v>15</v>
      </c>
      <c r="F11" s="478"/>
      <c r="G11" s="488">
        <f t="shared" ref="G11" si="0">E11</f>
        <v>15</v>
      </c>
      <c r="H11" s="489"/>
      <c r="I11" s="478">
        <f t="shared" ref="I11" si="1">G11</f>
        <v>15</v>
      </c>
      <c r="J11" s="478"/>
      <c r="K11" s="478">
        <f t="shared" ref="K11" si="2">I11</f>
        <v>15</v>
      </c>
      <c r="L11" s="478"/>
      <c r="M11" s="478">
        <f t="shared" ref="M11" si="3">K11</f>
        <v>15</v>
      </c>
      <c r="N11" s="478"/>
      <c r="O11" s="478">
        <f t="shared" ref="O11" si="4">M11</f>
        <v>15</v>
      </c>
      <c r="P11" s="478"/>
      <c r="Q11" s="478">
        <f t="shared" ref="Q11" si="5">O11</f>
        <v>15</v>
      </c>
      <c r="R11" s="478"/>
      <c r="S11" s="478">
        <f t="shared" ref="S11" si="6">Q11</f>
        <v>15</v>
      </c>
      <c r="T11" s="478"/>
      <c r="U11" s="478">
        <f t="shared" ref="U11" si="7">S11</f>
        <v>15</v>
      </c>
      <c r="V11" s="478"/>
      <c r="W11" s="478">
        <f t="shared" ref="W11" si="8">U11</f>
        <v>15</v>
      </c>
      <c r="X11" s="478"/>
      <c r="Y11" s="478">
        <f t="shared" ref="Y11" si="9">W11</f>
        <v>15</v>
      </c>
      <c r="Z11" s="478"/>
      <c r="AA11" s="478">
        <f t="shared" ref="AA11" si="10">Y11</f>
        <v>15</v>
      </c>
      <c r="AB11" s="478"/>
      <c r="AC11" s="478">
        <f t="shared" ref="AC11" si="11">AA11</f>
        <v>15</v>
      </c>
      <c r="AD11" s="478"/>
      <c r="AE11" s="478">
        <f t="shared" ref="AE11" si="12">AC11</f>
        <v>15</v>
      </c>
      <c r="AF11" s="478"/>
      <c r="AG11" s="478">
        <f t="shared" ref="AG11" si="13">AE11</f>
        <v>15</v>
      </c>
      <c r="AH11" s="478"/>
      <c r="AI11" s="478">
        <f t="shared" ref="AI11" si="14">AG11</f>
        <v>15</v>
      </c>
      <c r="AJ11" s="478"/>
      <c r="AK11" s="478">
        <f t="shared" ref="AK11" si="15">AI11</f>
        <v>15</v>
      </c>
      <c r="AL11" s="478"/>
      <c r="AM11" s="478">
        <f t="shared" ref="AM11" si="16">AK11</f>
        <v>15</v>
      </c>
      <c r="AN11" s="478"/>
      <c r="AO11" s="478">
        <f t="shared" ref="AO11" si="17">AM11</f>
        <v>15</v>
      </c>
      <c r="AP11" s="483"/>
    </row>
    <row r="12" spans="2:42" ht="15.75" customHeight="1" thickBot="1" x14ac:dyDescent="0.3">
      <c r="B12" s="287" t="s">
        <v>21</v>
      </c>
      <c r="C12" s="492">
        <f>C11</f>
        <v>15</v>
      </c>
      <c r="D12" s="456"/>
      <c r="E12" s="455">
        <f>E11+C12</f>
        <v>30</v>
      </c>
      <c r="F12" s="456"/>
      <c r="G12" s="455">
        <f t="shared" ref="G12" si="18">G11+E12</f>
        <v>45</v>
      </c>
      <c r="H12" s="456"/>
      <c r="I12" s="455">
        <f t="shared" ref="I12" si="19">I11+G12</f>
        <v>60</v>
      </c>
      <c r="J12" s="456"/>
      <c r="K12" s="455">
        <f t="shared" ref="K12" si="20">K11+I12</f>
        <v>75</v>
      </c>
      <c r="L12" s="456"/>
      <c r="M12" s="455">
        <f t="shared" ref="M12" si="21">M11+K12</f>
        <v>90</v>
      </c>
      <c r="N12" s="456"/>
      <c r="O12" s="455">
        <f t="shared" ref="O12" si="22">O11+M12</f>
        <v>105</v>
      </c>
      <c r="P12" s="456"/>
      <c r="Q12" s="455">
        <f t="shared" ref="Q12" si="23">Q11+O12</f>
        <v>120</v>
      </c>
      <c r="R12" s="456"/>
      <c r="S12" s="455">
        <f t="shared" ref="S12" si="24">S11+Q12</f>
        <v>135</v>
      </c>
      <c r="T12" s="456"/>
      <c r="U12" s="455">
        <f t="shared" ref="U12" si="25">U11+S12</f>
        <v>150</v>
      </c>
      <c r="V12" s="456"/>
      <c r="W12" s="455">
        <f t="shared" ref="W12" si="26">W11+U12</f>
        <v>165</v>
      </c>
      <c r="X12" s="456"/>
      <c r="Y12" s="455">
        <f t="shared" ref="Y12" si="27">Y11+W12</f>
        <v>180</v>
      </c>
      <c r="Z12" s="456"/>
      <c r="AA12" s="455">
        <f t="shared" ref="AA12" si="28">AA11+Y12</f>
        <v>195</v>
      </c>
      <c r="AB12" s="456"/>
      <c r="AC12" s="455">
        <f t="shared" ref="AC12" si="29">AC11+AA12</f>
        <v>210</v>
      </c>
      <c r="AD12" s="456"/>
      <c r="AE12" s="455">
        <f t="shared" ref="AE12" si="30">AE11+AC12</f>
        <v>225</v>
      </c>
      <c r="AF12" s="456"/>
      <c r="AG12" s="455">
        <f t="shared" ref="AG12" si="31">AG11+AE12</f>
        <v>240</v>
      </c>
      <c r="AH12" s="456"/>
      <c r="AI12" s="455">
        <f t="shared" ref="AI12" si="32">AI11+AG12</f>
        <v>255</v>
      </c>
      <c r="AJ12" s="456"/>
      <c r="AK12" s="455">
        <f t="shared" ref="AK12" si="33">AK11+AI12</f>
        <v>270</v>
      </c>
      <c r="AL12" s="456"/>
      <c r="AM12" s="455">
        <f t="shared" ref="AM12" si="34">AM11+AK12</f>
        <v>285</v>
      </c>
      <c r="AN12" s="456"/>
      <c r="AO12" s="484">
        <f t="shared" ref="AO12" si="35">AO11+AM12</f>
        <v>300</v>
      </c>
      <c r="AP12" s="485"/>
    </row>
    <row r="13" spans="2:42" ht="15.75" thickBot="1" x14ac:dyDescent="0.3">
      <c r="B13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6"/>
      <c r="AK13" s="486"/>
      <c r="AL13" s="486"/>
      <c r="AM13" s="486"/>
      <c r="AN13" s="486"/>
      <c r="AO13" s="486"/>
      <c r="AP13" s="486"/>
    </row>
    <row r="14" spans="2:42" ht="15" x14ac:dyDescent="0.25">
      <c r="B14" s="184" t="s">
        <v>32</v>
      </c>
      <c r="C14" s="491">
        <f>S6</f>
        <v>52800</v>
      </c>
      <c r="D14" s="481"/>
      <c r="E14" s="481">
        <f>E13+C14</f>
        <v>52800</v>
      </c>
      <c r="F14" s="481"/>
      <c r="G14" s="481">
        <f>G13+E14</f>
        <v>52800</v>
      </c>
      <c r="H14" s="481"/>
      <c r="I14" s="481">
        <f>I13+G14</f>
        <v>52800</v>
      </c>
      <c r="J14" s="481"/>
      <c r="K14" s="481">
        <f>K13+I14</f>
        <v>52800</v>
      </c>
      <c r="L14" s="481"/>
      <c r="M14" s="481">
        <f>M13+K14</f>
        <v>52800</v>
      </c>
      <c r="N14" s="481"/>
      <c r="O14" s="481">
        <f>O13+M14</f>
        <v>52800</v>
      </c>
      <c r="P14" s="481"/>
      <c r="Q14" s="481">
        <f>Q13+O14</f>
        <v>52800</v>
      </c>
      <c r="R14" s="481"/>
      <c r="S14" s="481">
        <f>S13+Q14</f>
        <v>52800</v>
      </c>
      <c r="T14" s="481"/>
      <c r="U14" s="481">
        <f>U13+S14</f>
        <v>52800</v>
      </c>
      <c r="V14" s="481"/>
      <c r="W14" s="481">
        <f>W13+U14</f>
        <v>52800</v>
      </c>
      <c r="X14" s="481"/>
      <c r="Y14" s="481">
        <f>Y13+W14</f>
        <v>52800</v>
      </c>
      <c r="Z14" s="481"/>
      <c r="AA14" s="481">
        <f>AA13+Y14</f>
        <v>52800</v>
      </c>
      <c r="AB14" s="481"/>
      <c r="AC14" s="481">
        <f>AC13+AA14</f>
        <v>52800</v>
      </c>
      <c r="AD14" s="481"/>
      <c r="AE14" s="481">
        <f>AE13+AC14</f>
        <v>52800</v>
      </c>
      <c r="AF14" s="481"/>
      <c r="AG14" s="481">
        <f>AG13+AE14</f>
        <v>52800</v>
      </c>
      <c r="AH14" s="481"/>
      <c r="AI14" s="481">
        <f>AI13+AG14</f>
        <v>52800</v>
      </c>
      <c r="AJ14" s="481"/>
      <c r="AK14" s="481">
        <f>AK13+AI14</f>
        <v>52800</v>
      </c>
      <c r="AL14" s="481"/>
      <c r="AM14" s="481">
        <f>AM13+AK14</f>
        <v>52800</v>
      </c>
      <c r="AN14" s="481"/>
      <c r="AO14" s="481">
        <f>AO13+AM14</f>
        <v>52800</v>
      </c>
      <c r="AP14" s="482"/>
    </row>
    <row r="15" spans="2:42" ht="15.75" thickBot="1" x14ac:dyDescent="0.3">
      <c r="B15" s="58" t="s">
        <v>33</v>
      </c>
      <c r="C15" s="495">
        <f>C14</f>
        <v>52800</v>
      </c>
      <c r="D15" s="490"/>
      <c r="E15" s="490">
        <f>E14+C15</f>
        <v>105600</v>
      </c>
      <c r="F15" s="490"/>
      <c r="G15" s="490">
        <f t="shared" ref="G15" si="36">G14+E15</f>
        <v>158400</v>
      </c>
      <c r="H15" s="490"/>
      <c r="I15" s="490">
        <f t="shared" ref="I15" si="37">I14+G15</f>
        <v>211200</v>
      </c>
      <c r="J15" s="490"/>
      <c r="K15" s="490">
        <f t="shared" ref="K15" si="38">K14+I15</f>
        <v>264000</v>
      </c>
      <c r="L15" s="490"/>
      <c r="M15" s="490">
        <f t="shared" ref="M15" si="39">M14+K15</f>
        <v>316800</v>
      </c>
      <c r="N15" s="490"/>
      <c r="O15" s="490">
        <f t="shared" ref="O15" si="40">O14+M15</f>
        <v>369600</v>
      </c>
      <c r="P15" s="490"/>
      <c r="Q15" s="490">
        <f t="shared" ref="Q15" si="41">Q14+O15</f>
        <v>422400</v>
      </c>
      <c r="R15" s="490"/>
      <c r="S15" s="490">
        <f t="shared" ref="S15" si="42">S14+Q15</f>
        <v>475200</v>
      </c>
      <c r="T15" s="490"/>
      <c r="U15" s="490">
        <f t="shared" ref="U15" si="43">U14+S15</f>
        <v>528000</v>
      </c>
      <c r="V15" s="490"/>
      <c r="W15" s="490">
        <f t="shared" ref="W15" si="44">W14+U15</f>
        <v>580800</v>
      </c>
      <c r="X15" s="490"/>
      <c r="Y15" s="490">
        <f t="shared" ref="Y15" si="45">Y14+W15</f>
        <v>633600</v>
      </c>
      <c r="Z15" s="490"/>
      <c r="AA15" s="490">
        <f t="shared" ref="AA15" si="46">AA14+Y15</f>
        <v>686400</v>
      </c>
      <c r="AB15" s="490"/>
      <c r="AC15" s="490">
        <f t="shared" ref="AC15" si="47">AC14+AA15</f>
        <v>739200</v>
      </c>
      <c r="AD15" s="490"/>
      <c r="AE15" s="490">
        <f t="shared" ref="AE15" si="48">AE14+AC15</f>
        <v>792000</v>
      </c>
      <c r="AF15" s="490"/>
      <c r="AG15" s="490">
        <f t="shared" ref="AG15" si="49">AG14+AE15</f>
        <v>844800</v>
      </c>
      <c r="AH15" s="490"/>
      <c r="AI15" s="490">
        <f t="shared" ref="AI15" si="50">AI14+AG15</f>
        <v>897600</v>
      </c>
      <c r="AJ15" s="490"/>
      <c r="AK15" s="490">
        <f t="shared" ref="AK15" si="51">AK14+AI15</f>
        <v>950400</v>
      </c>
      <c r="AL15" s="490"/>
      <c r="AM15" s="490">
        <f t="shared" ref="AM15" si="52">AM14+AK15</f>
        <v>1003200</v>
      </c>
      <c r="AN15" s="490"/>
      <c r="AO15" s="493">
        <f t="shared" ref="AO15" si="53">AO14+AM15</f>
        <v>1056000</v>
      </c>
      <c r="AP15" s="494"/>
    </row>
  </sheetData>
  <sheetProtection algorithmName="SHA-512" hashValue="3f57x98HRrXe0s6AYYDwdaPF6VLc0E3hLSndOmHifQug7SldoJ2iDQNliKE4OzS4MTnK6Gq7ewrwsXloE9r0Xw==" saltValue="H7H84UfqAqybb4zzmw1EIw==" spinCount="100000" sheet="1" objects="1" scenarios="1"/>
  <mergeCells count="142">
    <mergeCell ref="B1:AP1"/>
    <mergeCell ref="C10:D10"/>
    <mergeCell ref="E10:F10"/>
    <mergeCell ref="G10:H10"/>
    <mergeCell ref="I10:J10"/>
    <mergeCell ref="K10:L10"/>
    <mergeCell ref="M10:N10"/>
    <mergeCell ref="O10:P10"/>
    <mergeCell ref="AE10:AF10"/>
    <mergeCell ref="AG10:AH10"/>
    <mergeCell ref="S10:T10"/>
    <mergeCell ref="U10:V10"/>
    <mergeCell ref="W10:X10"/>
    <mergeCell ref="Y10:Z10"/>
    <mergeCell ref="AA10:AB10"/>
    <mergeCell ref="C4:E5"/>
    <mergeCell ref="C6:E6"/>
    <mergeCell ref="G6:I6"/>
    <mergeCell ref="C9:AP9"/>
    <mergeCell ref="F4:F6"/>
    <mergeCell ref="J4:J6"/>
    <mergeCell ref="K6:M6"/>
    <mergeCell ref="K4:M5"/>
    <mergeCell ref="N4:N6"/>
    <mergeCell ref="AM15:AN15"/>
    <mergeCell ref="AO15:AP15"/>
    <mergeCell ref="U15:V15"/>
    <mergeCell ref="W15:X15"/>
    <mergeCell ref="Y15:Z15"/>
    <mergeCell ref="AA15:AB15"/>
    <mergeCell ref="AC15:AD15"/>
    <mergeCell ref="AE15:AF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1:D11"/>
    <mergeCell ref="E11:F11"/>
    <mergeCell ref="G11:H11"/>
    <mergeCell ref="I11:J11"/>
    <mergeCell ref="K11:L11"/>
    <mergeCell ref="M11:N11"/>
    <mergeCell ref="AG15:AH15"/>
    <mergeCell ref="AI15:AJ15"/>
    <mergeCell ref="AK15:AL15"/>
    <mergeCell ref="C14:D14"/>
    <mergeCell ref="E14:F14"/>
    <mergeCell ref="G14:H14"/>
    <mergeCell ref="I14:J14"/>
    <mergeCell ref="K14:L14"/>
    <mergeCell ref="M14:N14"/>
    <mergeCell ref="C12:D12"/>
    <mergeCell ref="E12:F12"/>
    <mergeCell ref="G12:H12"/>
    <mergeCell ref="I12:J12"/>
    <mergeCell ref="K12:L12"/>
    <mergeCell ref="M12:N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O14:P14"/>
    <mergeCell ref="Q14:R14"/>
    <mergeCell ref="S14:T14"/>
    <mergeCell ref="U14:V14"/>
    <mergeCell ref="W14:X14"/>
    <mergeCell ref="Y14:Z14"/>
    <mergeCell ref="AM13:AN13"/>
    <mergeCell ref="AO13:AP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4:AN14"/>
    <mergeCell ref="AO14:AP14"/>
    <mergeCell ref="AA14:AB14"/>
    <mergeCell ref="AC14:AD14"/>
    <mergeCell ref="AE14:AF14"/>
    <mergeCell ref="AG14:AH14"/>
    <mergeCell ref="AI14:AJ14"/>
    <mergeCell ref="AK14:AL14"/>
    <mergeCell ref="AI10:AJ10"/>
    <mergeCell ref="AK10:AL10"/>
    <mergeCell ref="AM10:AN10"/>
    <mergeCell ref="AM11:AN11"/>
    <mergeCell ref="AO11:AP11"/>
    <mergeCell ref="AA11:AB11"/>
    <mergeCell ref="AC11:AD11"/>
    <mergeCell ref="AE11:AF11"/>
    <mergeCell ref="AG11:AH11"/>
    <mergeCell ref="AI11:AJ11"/>
    <mergeCell ref="AK11:AL11"/>
    <mergeCell ref="AO12:AP12"/>
    <mergeCell ref="AK12:AL12"/>
    <mergeCell ref="O11:P11"/>
    <mergeCell ref="Q11:R11"/>
    <mergeCell ref="S11:T11"/>
    <mergeCell ref="U11:V11"/>
    <mergeCell ref="W11:X11"/>
    <mergeCell ref="Y11:Z11"/>
    <mergeCell ref="AO10:AP10"/>
    <mergeCell ref="AC10:AD10"/>
    <mergeCell ref="AM12:AN12"/>
    <mergeCell ref="G4:I5"/>
    <mergeCell ref="S4:U5"/>
    <mergeCell ref="S6:U6"/>
    <mergeCell ref="Q10:R10"/>
    <mergeCell ref="AA12:AB12"/>
    <mergeCell ref="AC12:AD12"/>
    <mergeCell ref="AE12:AF12"/>
    <mergeCell ref="AG12:AH12"/>
    <mergeCell ref="AI12:AJ12"/>
    <mergeCell ref="Z4:Z6"/>
    <mergeCell ref="AA4:AC5"/>
    <mergeCell ref="AA6:AC6"/>
    <mergeCell ref="V4:V6"/>
    <mergeCell ref="W4:Y5"/>
    <mergeCell ref="W6:Y6"/>
    <mergeCell ref="R4:R6"/>
    <mergeCell ref="O4:Q5"/>
    <mergeCell ref="O6:Q6"/>
    <mergeCell ref="O12:P12"/>
    <mergeCell ref="Q12:R12"/>
    <mergeCell ref="S12:T12"/>
    <mergeCell ref="U12:V12"/>
    <mergeCell ref="W12:X12"/>
    <mergeCell ref="Y12:Z12"/>
  </mergeCells>
  <printOptions horizontalCentered="1" verticalCentered="1"/>
  <pageMargins left="0" right="0" top="0.74803149606299213" bottom="0.74803149606299213" header="0.31496062992125984" footer="0.31496062992125984"/>
  <pageSetup scale="58" orientation="landscape" r:id="rId1"/>
  <ignoredErrors>
    <ignoredError sqref="C6 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CDF8E-362B-4035-939D-699D48EA0EE4}">
  <dimension ref="B1:FH53"/>
  <sheetViews>
    <sheetView showGridLines="0" zoomScale="80" zoomScaleNormal="80" workbookViewId="0"/>
  </sheetViews>
  <sheetFormatPr baseColWidth="10" defaultColWidth="4.7109375" defaultRowHeight="12.75" x14ac:dyDescent="0.2"/>
  <cols>
    <col min="1" max="1" width="1.7109375" style="52" customWidth="1"/>
    <col min="2" max="2" width="5.7109375" style="52" customWidth="1"/>
    <col min="3" max="81" width="2.7109375" style="52" customWidth="1"/>
    <col min="82" max="82" width="0.85546875" style="52" customWidth="1"/>
    <col min="83" max="83" width="5.7109375" style="52" customWidth="1"/>
    <col min="84" max="101" width="4.7109375" style="52" customWidth="1"/>
    <col min="102" max="103" width="5.7109375" style="52" customWidth="1"/>
    <col min="104" max="111" width="4.7109375" style="52" customWidth="1"/>
    <col min="112" max="161" width="5.7109375" style="52" customWidth="1"/>
    <col min="162" max="162" width="0.85546875" style="52" customWidth="1"/>
    <col min="163" max="16384" width="4.7109375" style="52"/>
  </cols>
  <sheetData>
    <row r="1" spans="2:164" ht="24.95" customHeight="1" x14ac:dyDescent="0.2">
      <c r="CE1" s="428" t="s">
        <v>94</v>
      </c>
      <c r="CF1" s="428"/>
      <c r="CG1" s="428"/>
      <c r="CH1" s="428"/>
      <c r="CI1" s="428"/>
      <c r="CJ1" s="428"/>
      <c r="CK1" s="428"/>
      <c r="CL1" s="428"/>
      <c r="CM1" s="428"/>
      <c r="CN1" s="428"/>
      <c r="CO1" s="428"/>
      <c r="CP1" s="428"/>
      <c r="CQ1" s="428"/>
      <c r="CR1" s="428"/>
      <c r="CS1" s="428"/>
      <c r="CT1" s="428"/>
      <c r="CU1" s="428"/>
      <c r="CV1" s="428"/>
      <c r="CW1" s="428"/>
      <c r="CX1" s="428"/>
      <c r="CY1" s="428"/>
      <c r="CZ1" s="428"/>
      <c r="DA1" s="428"/>
      <c r="DB1" s="428"/>
      <c r="DC1" s="428"/>
      <c r="DD1" s="428"/>
      <c r="DE1" s="428"/>
      <c r="DF1" s="428"/>
      <c r="DG1" s="428"/>
      <c r="DH1" s="428"/>
      <c r="DI1" s="428"/>
      <c r="DJ1" s="428"/>
      <c r="DK1" s="428"/>
      <c r="DL1" s="428"/>
      <c r="DM1" s="428"/>
      <c r="DN1" s="428"/>
      <c r="DO1" s="428"/>
      <c r="DP1" s="428"/>
      <c r="DQ1" s="428"/>
      <c r="DR1" s="428"/>
      <c r="DS1" s="428"/>
      <c r="DT1" s="428"/>
      <c r="DU1" s="428"/>
      <c r="DV1" s="428"/>
      <c r="DW1" s="428"/>
      <c r="DX1" s="428"/>
      <c r="DY1" s="428"/>
      <c r="DZ1" s="428"/>
      <c r="EA1" s="428"/>
      <c r="EB1" s="428"/>
      <c r="EC1" s="428"/>
      <c r="ED1" s="428"/>
      <c r="EE1" s="428"/>
      <c r="EF1" s="428"/>
      <c r="EG1" s="428"/>
      <c r="EH1" s="428"/>
      <c r="EI1" s="428"/>
      <c r="EJ1" s="428"/>
      <c r="EK1" s="428"/>
      <c r="EL1" s="428"/>
      <c r="EM1" s="428"/>
      <c r="EN1" s="428"/>
      <c r="EO1" s="428"/>
      <c r="EP1" s="428"/>
      <c r="EQ1" s="428"/>
      <c r="ER1" s="428"/>
      <c r="ES1" s="428"/>
      <c r="ET1" s="428"/>
      <c r="EU1" s="428"/>
      <c r="EV1" s="428"/>
      <c r="EW1" s="428"/>
      <c r="EX1" s="428"/>
      <c r="EY1" s="428"/>
      <c r="EZ1" s="428"/>
      <c r="FA1" s="428"/>
      <c r="FB1" s="428"/>
      <c r="FC1" s="428"/>
      <c r="FD1" s="428"/>
      <c r="FE1" s="428"/>
      <c r="FF1" s="428"/>
    </row>
    <row r="2" spans="2:164" ht="5.0999999999999996" customHeight="1" thickBot="1" x14ac:dyDescent="0.3">
      <c r="C2"/>
      <c r="D2"/>
      <c r="E2"/>
      <c r="F2"/>
      <c r="G2"/>
    </row>
    <row r="3" spans="2:164" ht="15" customHeight="1" x14ac:dyDescent="0.25">
      <c r="CF3" s="516" t="s">
        <v>25</v>
      </c>
      <c r="CG3" s="517"/>
      <c r="CH3" s="517"/>
      <c r="CI3" s="517"/>
      <c r="CJ3" s="517"/>
      <c r="CK3" s="517"/>
      <c r="CL3" s="517"/>
      <c r="CM3" s="517"/>
      <c r="CN3" s="517"/>
      <c r="CO3" s="517"/>
      <c r="CP3" s="517"/>
      <c r="CQ3" s="517"/>
      <c r="CR3" s="517"/>
      <c r="CS3" s="517"/>
      <c r="CT3" s="517"/>
      <c r="CU3" s="517"/>
      <c r="CV3" s="518"/>
      <c r="CW3" s="526"/>
      <c r="CX3" s="519" t="s">
        <v>24</v>
      </c>
      <c r="CY3" s="520"/>
      <c r="CZ3" s="520"/>
      <c r="DA3" s="520"/>
      <c r="DB3" s="520"/>
      <c r="DC3" s="521"/>
      <c r="DD3" s="528"/>
      <c r="DE3" s="530" t="s">
        <v>39</v>
      </c>
      <c r="DF3" s="531"/>
      <c r="DG3" s="538" t="s">
        <v>8</v>
      </c>
      <c r="DH3" s="540" t="s">
        <v>37</v>
      </c>
      <c r="DI3" s="540"/>
      <c r="DJ3" s="541"/>
      <c r="DK3" s="528"/>
      <c r="DL3" s="530" t="s">
        <v>38</v>
      </c>
      <c r="DM3" s="531"/>
      <c r="DN3" s="538" t="s">
        <v>8</v>
      </c>
      <c r="DO3" s="547" t="s">
        <v>37</v>
      </c>
      <c r="DP3" s="547"/>
      <c r="DQ3" s="548"/>
    </row>
    <row r="4" spans="2:164" ht="15" customHeight="1" thickBot="1" x14ac:dyDescent="0.3">
      <c r="CC4"/>
      <c r="CF4" s="627" t="s">
        <v>10</v>
      </c>
      <c r="CG4" s="545"/>
      <c r="CH4" s="65" t="s">
        <v>6</v>
      </c>
      <c r="CI4" s="545" t="s">
        <v>9</v>
      </c>
      <c r="CJ4" s="545"/>
      <c r="CK4" s="51" t="s">
        <v>8</v>
      </c>
      <c r="CL4" s="507" t="s">
        <v>22</v>
      </c>
      <c r="CM4" s="508"/>
      <c r="CN4" s="525"/>
      <c r="CO4" s="65" t="s">
        <v>6</v>
      </c>
      <c r="CP4" s="545" t="s">
        <v>11</v>
      </c>
      <c r="CQ4" s="545"/>
      <c r="CR4" s="545"/>
      <c r="CS4" s="51" t="s">
        <v>8</v>
      </c>
      <c r="CT4" s="507" t="s">
        <v>23</v>
      </c>
      <c r="CU4" s="508"/>
      <c r="CV4" s="509"/>
      <c r="CW4" s="527"/>
      <c r="CX4" s="524" t="s">
        <v>103</v>
      </c>
      <c r="CY4" s="525"/>
      <c r="CZ4" s="51" t="s">
        <v>8</v>
      </c>
      <c r="DA4" s="507" t="s">
        <v>23</v>
      </c>
      <c r="DB4" s="508"/>
      <c r="DC4" s="509"/>
      <c r="DD4" s="529"/>
      <c r="DE4" s="532"/>
      <c r="DF4" s="533"/>
      <c r="DG4" s="539"/>
      <c r="DH4" s="542"/>
      <c r="DI4" s="542"/>
      <c r="DJ4" s="543"/>
      <c r="DK4" s="529"/>
      <c r="DL4" s="532"/>
      <c r="DM4" s="533"/>
      <c r="DN4" s="539"/>
      <c r="DO4" s="549"/>
      <c r="DP4" s="549"/>
      <c r="DQ4" s="550"/>
    </row>
    <row r="5" spans="2:164" ht="15" customHeight="1" thickBot="1" x14ac:dyDescent="0.3">
      <c r="CC5"/>
      <c r="CF5" s="620">
        <f>'B) FÓRMULAS'!Q10</f>
        <v>3.2</v>
      </c>
      <c r="CG5" s="621"/>
      <c r="CH5" s="66" t="s">
        <v>6</v>
      </c>
      <c r="CI5" s="622">
        <v>7</v>
      </c>
      <c r="CJ5" s="622"/>
      <c r="CK5" s="54" t="s">
        <v>8</v>
      </c>
      <c r="CL5" s="544">
        <f>CF5*CI5</f>
        <v>22.400000000000002</v>
      </c>
      <c r="CM5" s="544"/>
      <c r="CN5" s="544"/>
      <c r="CO5" s="66" t="s">
        <v>6</v>
      </c>
      <c r="CP5" s="546">
        <f>'B) FÓRMULAS'!Y10</f>
        <v>6.5</v>
      </c>
      <c r="CQ5" s="546"/>
      <c r="CR5" s="546"/>
      <c r="CS5" s="54" t="s">
        <v>8</v>
      </c>
      <c r="CT5" s="510">
        <f>CF5*CI5*CP5</f>
        <v>145.60000000000002</v>
      </c>
      <c r="CU5" s="511"/>
      <c r="CV5" s="512"/>
      <c r="CW5" s="187" t="s">
        <v>6</v>
      </c>
      <c r="CX5" s="522">
        <f>'A) REDUCCIÓN VIENTRES'!F9</f>
        <v>15</v>
      </c>
      <c r="CY5" s="523"/>
      <c r="CZ5" s="54" t="s">
        <v>8</v>
      </c>
      <c r="DA5" s="513">
        <f>CT5*CX5</f>
        <v>2184.0000000000005</v>
      </c>
      <c r="DB5" s="514"/>
      <c r="DC5" s="515"/>
      <c r="DD5" s="29" t="s">
        <v>6</v>
      </c>
      <c r="DE5" s="534">
        <v>20</v>
      </c>
      <c r="DF5" s="535"/>
      <c r="DG5" s="188" t="s">
        <v>8</v>
      </c>
      <c r="DH5" s="536">
        <f>DA5*DE5</f>
        <v>43680.000000000007</v>
      </c>
      <c r="DI5" s="536"/>
      <c r="DJ5" s="537"/>
      <c r="DK5" s="29" t="s">
        <v>6</v>
      </c>
      <c r="DL5" s="534">
        <v>20</v>
      </c>
      <c r="DM5" s="535"/>
      <c r="DN5" s="188" t="s">
        <v>8</v>
      </c>
      <c r="DO5" s="551">
        <f>DH5*DL5</f>
        <v>873600.00000000012</v>
      </c>
      <c r="DP5" s="551"/>
      <c r="DQ5" s="552"/>
    </row>
    <row r="6" spans="2:164" ht="15" customHeight="1" thickBot="1" x14ac:dyDescent="0.3">
      <c r="CC6"/>
    </row>
    <row r="7" spans="2:164" ht="18.75" thickBot="1" x14ac:dyDescent="0.3">
      <c r="CC7"/>
      <c r="CD7"/>
      <c r="CE7"/>
      <c r="CF7" s="263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 t="s">
        <v>105</v>
      </c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H7" s="264" t="s">
        <v>105</v>
      </c>
      <c r="EI7" s="264"/>
      <c r="EJ7" s="264"/>
      <c r="EK7" s="264"/>
      <c r="EL7" s="264"/>
      <c r="EM7" s="264"/>
      <c r="EN7" s="264"/>
      <c r="EO7" s="264"/>
      <c r="EP7" s="264"/>
      <c r="EQ7" s="264"/>
      <c r="ER7" s="264"/>
      <c r="ES7" s="264"/>
      <c r="ET7" s="264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5"/>
    </row>
    <row r="8" spans="2:164" ht="18" customHeight="1" thickBot="1" x14ac:dyDescent="0.3">
      <c r="B8"/>
      <c r="C8" s="614" t="s">
        <v>93</v>
      </c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  <c r="AE8" s="615"/>
      <c r="AF8" s="615"/>
      <c r="AG8" s="615"/>
      <c r="AH8" s="615"/>
      <c r="AI8" s="615"/>
      <c r="AJ8" s="615"/>
      <c r="AK8" s="615"/>
      <c r="AL8" s="615"/>
      <c r="AM8" s="615"/>
      <c r="AN8" s="615"/>
      <c r="AO8" s="615"/>
      <c r="AP8" s="615"/>
      <c r="AQ8" s="615"/>
      <c r="AR8" s="615"/>
      <c r="AS8" s="615"/>
      <c r="AT8" s="615"/>
      <c r="AU8" s="615"/>
      <c r="AV8" s="615"/>
      <c r="AW8" s="615"/>
      <c r="AX8" s="615"/>
      <c r="AY8" s="615"/>
      <c r="AZ8" s="615"/>
      <c r="BA8" s="615"/>
      <c r="BB8" s="615"/>
      <c r="BC8" s="615"/>
      <c r="BD8" s="615"/>
      <c r="BE8" s="615"/>
      <c r="BF8" s="615"/>
      <c r="BG8" s="615"/>
      <c r="BH8" s="615"/>
      <c r="BI8" s="615"/>
      <c r="BJ8" s="615"/>
      <c r="BK8" s="615"/>
      <c r="BL8" s="615"/>
      <c r="BM8" s="615"/>
      <c r="BN8" s="615"/>
      <c r="BO8" s="615"/>
      <c r="BP8" s="615"/>
      <c r="BQ8" s="615"/>
      <c r="BR8" s="615"/>
      <c r="BS8" s="615"/>
      <c r="BT8" s="615"/>
      <c r="BU8" s="615"/>
      <c r="BV8" s="615"/>
      <c r="BW8" s="615"/>
      <c r="BX8" s="615"/>
      <c r="BY8" s="615"/>
      <c r="BZ8" s="615"/>
      <c r="CA8" s="615"/>
      <c r="CB8" s="616"/>
      <c r="CC8"/>
      <c r="CE8" s="183" t="s">
        <v>29</v>
      </c>
      <c r="CF8" s="619">
        <v>1</v>
      </c>
      <c r="CG8" s="555"/>
      <c r="CH8" s="555">
        <v>2</v>
      </c>
      <c r="CI8" s="555"/>
      <c r="CJ8" s="556">
        <v>3</v>
      </c>
      <c r="CK8" s="557"/>
      <c r="CL8" s="556">
        <v>4</v>
      </c>
      <c r="CM8" s="557"/>
      <c r="CN8" s="556">
        <v>5</v>
      </c>
      <c r="CO8" s="557"/>
      <c r="CP8" s="556">
        <v>6</v>
      </c>
      <c r="CQ8" s="557"/>
      <c r="CR8" s="556">
        <v>7</v>
      </c>
      <c r="CS8" s="557"/>
      <c r="CT8" s="556">
        <v>8</v>
      </c>
      <c r="CU8" s="557"/>
      <c r="CV8" s="556">
        <v>9</v>
      </c>
      <c r="CW8" s="557"/>
      <c r="CX8" s="556">
        <v>10</v>
      </c>
      <c r="CY8" s="557"/>
      <c r="CZ8" s="556">
        <v>11</v>
      </c>
      <c r="DA8" s="557"/>
      <c r="DB8" s="556">
        <v>12</v>
      </c>
      <c r="DC8" s="557"/>
      <c r="DD8" s="556">
        <v>13</v>
      </c>
      <c r="DE8" s="557"/>
      <c r="DF8" s="555">
        <v>14</v>
      </c>
      <c r="DG8" s="555"/>
      <c r="DH8" s="555">
        <v>15</v>
      </c>
      <c r="DI8" s="555"/>
      <c r="DJ8" s="555">
        <v>16</v>
      </c>
      <c r="DK8" s="555"/>
      <c r="DL8" s="555">
        <v>17</v>
      </c>
      <c r="DM8" s="555"/>
      <c r="DN8" s="555">
        <v>18</v>
      </c>
      <c r="DO8" s="555"/>
      <c r="DP8" s="555">
        <v>19</v>
      </c>
      <c r="DQ8" s="555"/>
      <c r="DR8" s="555">
        <v>20</v>
      </c>
      <c r="DS8" s="631"/>
      <c r="DT8" s="557">
        <v>21</v>
      </c>
      <c r="DU8" s="555"/>
      <c r="DV8" s="555">
        <v>22</v>
      </c>
      <c r="DW8" s="555"/>
      <c r="DX8" s="555">
        <v>23</v>
      </c>
      <c r="DY8" s="555"/>
      <c r="DZ8" s="555">
        <v>24</v>
      </c>
      <c r="EA8" s="555"/>
      <c r="EB8" s="555">
        <v>25</v>
      </c>
      <c r="EC8" s="555"/>
      <c r="ED8" s="555">
        <v>26</v>
      </c>
      <c r="EE8" s="555"/>
      <c r="EF8" s="555">
        <v>27</v>
      </c>
      <c r="EG8" s="555"/>
      <c r="EH8" s="555">
        <v>28</v>
      </c>
      <c r="EI8" s="555"/>
      <c r="EJ8" s="555">
        <v>29</v>
      </c>
      <c r="EK8" s="555"/>
      <c r="EL8" s="555">
        <v>30</v>
      </c>
      <c r="EM8" s="555"/>
      <c r="EN8" s="555">
        <v>31</v>
      </c>
      <c r="EO8" s="555"/>
      <c r="EP8" s="555">
        <v>32</v>
      </c>
      <c r="EQ8" s="555"/>
      <c r="ER8" s="555">
        <v>33</v>
      </c>
      <c r="ES8" s="555"/>
      <c r="ET8" s="555">
        <v>34</v>
      </c>
      <c r="EU8" s="555"/>
      <c r="EV8" s="555">
        <v>35</v>
      </c>
      <c r="EW8" s="555"/>
      <c r="EX8" s="555">
        <v>36</v>
      </c>
      <c r="EY8" s="555"/>
      <c r="EZ8" s="555">
        <v>37</v>
      </c>
      <c r="FA8" s="555"/>
      <c r="FB8" s="555">
        <v>38</v>
      </c>
      <c r="FC8" s="555"/>
      <c r="FD8" s="555">
        <v>39</v>
      </c>
      <c r="FE8" s="630"/>
    </row>
    <row r="9" spans="2:164" ht="15.75" customHeight="1" thickBot="1" x14ac:dyDescent="0.3">
      <c r="B9" s="183" t="s">
        <v>29</v>
      </c>
      <c r="C9" s="619">
        <v>1</v>
      </c>
      <c r="D9" s="555"/>
      <c r="E9" s="555">
        <v>2</v>
      </c>
      <c r="F9" s="555"/>
      <c r="G9" s="556">
        <v>3</v>
      </c>
      <c r="H9" s="557"/>
      <c r="I9" s="556">
        <v>4</v>
      </c>
      <c r="J9" s="557"/>
      <c r="K9" s="556">
        <v>5</v>
      </c>
      <c r="L9" s="557"/>
      <c r="M9" s="556">
        <v>6</v>
      </c>
      <c r="N9" s="557"/>
      <c r="O9" s="556">
        <v>7</v>
      </c>
      <c r="P9" s="557"/>
      <c r="Q9" s="556">
        <v>8</v>
      </c>
      <c r="R9" s="557"/>
      <c r="S9" s="556">
        <v>9</v>
      </c>
      <c r="T9" s="557"/>
      <c r="U9" s="556">
        <v>10</v>
      </c>
      <c r="V9" s="557"/>
      <c r="W9" s="556">
        <v>11</v>
      </c>
      <c r="X9" s="557"/>
      <c r="Y9" s="556">
        <v>12</v>
      </c>
      <c r="Z9" s="557"/>
      <c r="AA9" s="556">
        <v>13</v>
      </c>
      <c r="AB9" s="557"/>
      <c r="AC9" s="555">
        <v>14</v>
      </c>
      <c r="AD9" s="555"/>
      <c r="AE9" s="555">
        <v>15</v>
      </c>
      <c r="AF9" s="555"/>
      <c r="AG9" s="555">
        <v>16</v>
      </c>
      <c r="AH9" s="555"/>
      <c r="AI9" s="555">
        <v>17</v>
      </c>
      <c r="AJ9" s="555"/>
      <c r="AK9" s="555">
        <v>18</v>
      </c>
      <c r="AL9" s="555"/>
      <c r="AM9" s="555">
        <v>19</v>
      </c>
      <c r="AN9" s="555"/>
      <c r="AO9" s="617">
        <v>20</v>
      </c>
      <c r="AP9" s="618"/>
      <c r="AQ9" s="557">
        <v>21</v>
      </c>
      <c r="AR9" s="555"/>
      <c r="AS9" s="555">
        <v>22</v>
      </c>
      <c r="AT9" s="555"/>
      <c r="AU9" s="555">
        <v>23</v>
      </c>
      <c r="AV9" s="555"/>
      <c r="AW9" s="555">
        <v>24</v>
      </c>
      <c r="AX9" s="555"/>
      <c r="AY9" s="555">
        <v>25</v>
      </c>
      <c r="AZ9" s="555"/>
      <c r="BA9" s="555">
        <v>26</v>
      </c>
      <c r="BB9" s="555"/>
      <c r="BC9" s="555">
        <v>27</v>
      </c>
      <c r="BD9" s="555"/>
      <c r="BE9" s="555">
        <v>28</v>
      </c>
      <c r="BF9" s="555"/>
      <c r="BG9" s="555">
        <v>29</v>
      </c>
      <c r="BH9" s="555"/>
      <c r="BI9" s="555">
        <v>30</v>
      </c>
      <c r="BJ9" s="555"/>
      <c r="BK9" s="555">
        <v>31</v>
      </c>
      <c r="BL9" s="555"/>
      <c r="BM9" s="555">
        <v>32</v>
      </c>
      <c r="BN9" s="555"/>
      <c r="BO9" s="555">
        <v>33</v>
      </c>
      <c r="BP9" s="555"/>
      <c r="BQ9" s="555">
        <v>34</v>
      </c>
      <c r="BR9" s="555"/>
      <c r="BS9" s="555">
        <v>35</v>
      </c>
      <c r="BT9" s="555"/>
      <c r="BU9" s="555">
        <v>36</v>
      </c>
      <c r="BV9" s="555"/>
      <c r="BW9" s="555">
        <v>37</v>
      </c>
      <c r="BX9" s="555"/>
      <c r="BY9" s="555">
        <v>38</v>
      </c>
      <c r="BZ9" s="555"/>
      <c r="CA9" s="617">
        <v>39</v>
      </c>
      <c r="CB9" s="618"/>
      <c r="CC9"/>
      <c r="CE9" s="56" t="s">
        <v>21</v>
      </c>
      <c r="CF9" s="657">
        <f>CF10</f>
        <v>2184.0000000000005</v>
      </c>
      <c r="CG9" s="658"/>
      <c r="CH9" s="659">
        <f>CH10+CF9</f>
        <v>6552.0000000000018</v>
      </c>
      <c r="CI9" s="658"/>
      <c r="CJ9" s="623">
        <f t="shared" ref="CJ9" si="0">CJ10+CH9</f>
        <v>13104.000000000004</v>
      </c>
      <c r="CK9" s="624"/>
      <c r="CL9" s="623">
        <f t="shared" ref="CL9" si="1">CL10+CJ9</f>
        <v>21840.000000000007</v>
      </c>
      <c r="CM9" s="624"/>
      <c r="CN9" s="623">
        <f t="shared" ref="CN9" si="2">CN10+CL9</f>
        <v>32760.000000000007</v>
      </c>
      <c r="CO9" s="624"/>
      <c r="CP9" s="623">
        <f t="shared" ref="CP9" si="3">CP10+CN9</f>
        <v>45864.000000000007</v>
      </c>
      <c r="CQ9" s="624"/>
      <c r="CR9" s="623">
        <f t="shared" ref="CR9" si="4">CR10+CP9</f>
        <v>61152.000000000007</v>
      </c>
      <c r="CS9" s="624"/>
      <c r="CT9" s="623">
        <f t="shared" ref="CT9" si="5">CT10+CR9</f>
        <v>78624.000000000015</v>
      </c>
      <c r="CU9" s="624"/>
      <c r="CV9" s="623">
        <f t="shared" ref="CV9" si="6">CV10+CT9</f>
        <v>98280.000000000015</v>
      </c>
      <c r="CW9" s="624"/>
      <c r="CX9" s="623">
        <f t="shared" ref="CX9" si="7">CX10+CV9</f>
        <v>120120.00000000001</v>
      </c>
      <c r="CY9" s="624"/>
      <c r="CZ9" s="623">
        <f t="shared" ref="CZ9" si="8">CZ10+CX9</f>
        <v>144144.00000000003</v>
      </c>
      <c r="DA9" s="624"/>
      <c r="DB9" s="623">
        <f t="shared" ref="DB9" si="9">DB10+CZ9</f>
        <v>170352.00000000003</v>
      </c>
      <c r="DC9" s="624"/>
      <c r="DD9" s="623">
        <f t="shared" ref="DD9" si="10">DD10+DB9</f>
        <v>198744.00000000003</v>
      </c>
      <c r="DE9" s="624"/>
      <c r="DF9" s="623">
        <f t="shared" ref="DF9" si="11">DF10+DD9</f>
        <v>229320.00000000003</v>
      </c>
      <c r="DG9" s="624"/>
      <c r="DH9" s="623">
        <f t="shared" ref="DH9" si="12">DH10+DF9</f>
        <v>262080.00000000003</v>
      </c>
      <c r="DI9" s="624"/>
      <c r="DJ9" s="623">
        <f t="shared" ref="DJ9" si="13">DJ10+DH9</f>
        <v>297024.00000000006</v>
      </c>
      <c r="DK9" s="624"/>
      <c r="DL9" s="623">
        <f t="shared" ref="DL9" si="14">DL10+DJ9</f>
        <v>334152.00000000006</v>
      </c>
      <c r="DM9" s="624"/>
      <c r="DN9" s="623">
        <f t="shared" ref="DN9" si="15">DN10+DL9</f>
        <v>373464.00000000006</v>
      </c>
      <c r="DO9" s="624"/>
      <c r="DP9" s="623">
        <f t="shared" ref="DP9" si="16">DP10+DN9</f>
        <v>414960.00000000006</v>
      </c>
      <c r="DQ9" s="624"/>
      <c r="DR9" s="623">
        <f t="shared" ref="DR9" si="17">DR10+DP9</f>
        <v>458640.00000000006</v>
      </c>
      <c r="DS9" s="625"/>
      <c r="DT9" s="626">
        <f t="shared" ref="DT9" si="18">DT10+DR9</f>
        <v>500136.00000000006</v>
      </c>
      <c r="DU9" s="624"/>
      <c r="DV9" s="623">
        <f t="shared" ref="DV9" si="19">DV10+DT9</f>
        <v>539448.00000000012</v>
      </c>
      <c r="DW9" s="624"/>
      <c r="DX9" s="623">
        <f t="shared" ref="DX9" si="20">DX10+DV9</f>
        <v>576576.00000000012</v>
      </c>
      <c r="DY9" s="624"/>
      <c r="DZ9" s="623">
        <f t="shared" ref="DZ9" si="21">DZ10+DX9</f>
        <v>611520.00000000012</v>
      </c>
      <c r="EA9" s="624"/>
      <c r="EB9" s="623">
        <f t="shared" ref="EB9" si="22">EB10+DZ9</f>
        <v>644280.00000000012</v>
      </c>
      <c r="EC9" s="624"/>
      <c r="ED9" s="623">
        <f t="shared" ref="ED9" si="23">ED10+EB9</f>
        <v>674856.00000000012</v>
      </c>
      <c r="EE9" s="624"/>
      <c r="EF9" s="623">
        <f t="shared" ref="EF9" si="24">EF10+ED9</f>
        <v>703248.00000000012</v>
      </c>
      <c r="EG9" s="624"/>
      <c r="EH9" s="623">
        <f t="shared" ref="EH9" si="25">EH10+EF9</f>
        <v>729456.00000000012</v>
      </c>
      <c r="EI9" s="624"/>
      <c r="EJ9" s="623">
        <f t="shared" ref="EJ9" si="26">EJ10+EH9</f>
        <v>753480.00000000012</v>
      </c>
      <c r="EK9" s="624"/>
      <c r="EL9" s="623">
        <f t="shared" ref="EL9" si="27">EL10+EJ9</f>
        <v>775320.00000000012</v>
      </c>
      <c r="EM9" s="624"/>
      <c r="EN9" s="623">
        <f t="shared" ref="EN9" si="28">EN10+EL9</f>
        <v>794976.00000000012</v>
      </c>
      <c r="EO9" s="624"/>
      <c r="EP9" s="623">
        <f t="shared" ref="EP9" si="29">EP10+EN9</f>
        <v>812448.00000000012</v>
      </c>
      <c r="EQ9" s="624"/>
      <c r="ER9" s="623">
        <f t="shared" ref="ER9" si="30">ER10+EP9</f>
        <v>827736.00000000012</v>
      </c>
      <c r="ES9" s="624"/>
      <c r="ET9" s="623">
        <f t="shared" ref="ET9" si="31">ET10+ER9</f>
        <v>840840.00000000012</v>
      </c>
      <c r="EU9" s="624"/>
      <c r="EV9" s="623">
        <f t="shared" ref="EV9" si="32">EV10+ET9</f>
        <v>851760.00000000012</v>
      </c>
      <c r="EW9" s="624"/>
      <c r="EX9" s="623">
        <f t="shared" ref="EX9" si="33">EX10+EV9</f>
        <v>860496.00000000012</v>
      </c>
      <c r="EY9" s="624"/>
      <c r="EZ9" s="623">
        <f t="shared" ref="EZ9" si="34">EZ10+EX9</f>
        <v>867048.00000000012</v>
      </c>
      <c r="FA9" s="624"/>
      <c r="FB9" s="623">
        <f t="shared" ref="FB9" si="35">FB10+EZ9</f>
        <v>871416.00000000012</v>
      </c>
      <c r="FC9" s="624"/>
      <c r="FD9" s="628">
        <f t="shared" ref="FD9" si="36">FD10+FB9</f>
        <v>873600.00000000012</v>
      </c>
      <c r="FE9" s="629"/>
    </row>
    <row r="10" spans="2:164" ht="15.75" customHeight="1" thickBot="1" x14ac:dyDescent="0.3">
      <c r="B10" s="57" t="s">
        <v>26</v>
      </c>
      <c r="C10" s="553">
        <f>SUM(C11:D30)</f>
        <v>15</v>
      </c>
      <c r="D10" s="554"/>
      <c r="E10" s="554">
        <f>SUM(E11:F30)</f>
        <v>30</v>
      </c>
      <c r="F10" s="554"/>
      <c r="G10" s="554">
        <f>SUM(G11:H30)</f>
        <v>45</v>
      </c>
      <c r="H10" s="554"/>
      <c r="I10" s="554">
        <f>SUM(I11:J30)</f>
        <v>60</v>
      </c>
      <c r="J10" s="554"/>
      <c r="K10" s="554">
        <f>SUM(K11:L30)</f>
        <v>75</v>
      </c>
      <c r="L10" s="554"/>
      <c r="M10" s="554">
        <f>SUM(M11:N30)</f>
        <v>90</v>
      </c>
      <c r="N10" s="554"/>
      <c r="O10" s="554">
        <f>SUM(O11:P30)</f>
        <v>105</v>
      </c>
      <c r="P10" s="554"/>
      <c r="Q10" s="554">
        <f>SUM(Q11:R30)</f>
        <v>120</v>
      </c>
      <c r="R10" s="554"/>
      <c r="S10" s="554">
        <f>SUM(S11:T30)</f>
        <v>135</v>
      </c>
      <c r="T10" s="554"/>
      <c r="U10" s="554">
        <f>SUM(U11:V30)</f>
        <v>150</v>
      </c>
      <c r="V10" s="554"/>
      <c r="W10" s="554">
        <f>SUM(W11:X30)</f>
        <v>165</v>
      </c>
      <c r="X10" s="554"/>
      <c r="Y10" s="554">
        <f>SUM(Y11:Z30)</f>
        <v>180</v>
      </c>
      <c r="Z10" s="554"/>
      <c r="AA10" s="554">
        <f>SUM(AA11:AB30)</f>
        <v>195</v>
      </c>
      <c r="AB10" s="554"/>
      <c r="AC10" s="554">
        <f>SUM(AC11:AD30)</f>
        <v>210</v>
      </c>
      <c r="AD10" s="554"/>
      <c r="AE10" s="554">
        <f>SUM(AE11:AF30)</f>
        <v>225</v>
      </c>
      <c r="AF10" s="554"/>
      <c r="AG10" s="554">
        <f>SUM(AG11:AH30)</f>
        <v>240</v>
      </c>
      <c r="AH10" s="554"/>
      <c r="AI10" s="554">
        <f>SUM(AI11:AJ30)</f>
        <v>255</v>
      </c>
      <c r="AJ10" s="554"/>
      <c r="AK10" s="554">
        <f>SUM(AK11:AL30)</f>
        <v>270</v>
      </c>
      <c r="AL10" s="554"/>
      <c r="AM10" s="554">
        <f>SUM(AM11:AN30)</f>
        <v>285</v>
      </c>
      <c r="AN10" s="554"/>
      <c r="AO10" s="558">
        <f>SUM(AO11:AP30)</f>
        <v>300</v>
      </c>
      <c r="AP10" s="559"/>
      <c r="AQ10" s="560">
        <f>SUM(AQ11:AR30)</f>
        <v>285</v>
      </c>
      <c r="AR10" s="554"/>
      <c r="AS10" s="554">
        <f>SUM(AS11:AT30)</f>
        <v>270</v>
      </c>
      <c r="AT10" s="554"/>
      <c r="AU10" s="554">
        <f>SUM(AU11:AV30)</f>
        <v>255</v>
      </c>
      <c r="AV10" s="554"/>
      <c r="AW10" s="554">
        <f>SUM(AW11:AX30)</f>
        <v>240</v>
      </c>
      <c r="AX10" s="554"/>
      <c r="AY10" s="554">
        <f>SUM(AY11:AZ30)</f>
        <v>225</v>
      </c>
      <c r="AZ10" s="554"/>
      <c r="BA10" s="554">
        <f>SUM(BA11:BB30)</f>
        <v>210</v>
      </c>
      <c r="BB10" s="554"/>
      <c r="BC10" s="554">
        <f>SUM(BC11:BD30)</f>
        <v>195</v>
      </c>
      <c r="BD10" s="554"/>
      <c r="BE10" s="554">
        <f>SUM(BE11:BF30)</f>
        <v>180</v>
      </c>
      <c r="BF10" s="554"/>
      <c r="BG10" s="554">
        <f>SUM(BG11:BH30)</f>
        <v>165</v>
      </c>
      <c r="BH10" s="554"/>
      <c r="BI10" s="554">
        <f>SUM(BI11:BJ30)</f>
        <v>150</v>
      </c>
      <c r="BJ10" s="554"/>
      <c r="BK10" s="554">
        <f>SUM(BK11:BL30)</f>
        <v>135</v>
      </c>
      <c r="BL10" s="554"/>
      <c r="BM10" s="554">
        <f>SUM(BM11:BN30)</f>
        <v>120</v>
      </c>
      <c r="BN10" s="554"/>
      <c r="BO10" s="554">
        <f>SUM(BO11:BP30)</f>
        <v>105</v>
      </c>
      <c r="BP10" s="554"/>
      <c r="BQ10" s="554">
        <f>SUM(BQ11:BR30)</f>
        <v>90</v>
      </c>
      <c r="BR10" s="554"/>
      <c r="BS10" s="554">
        <f>SUM(BS11:BT30)</f>
        <v>75</v>
      </c>
      <c r="BT10" s="554"/>
      <c r="BU10" s="554">
        <f>SUM(BU11:BV30)</f>
        <v>60</v>
      </c>
      <c r="BV10" s="554"/>
      <c r="BW10" s="554">
        <f>SUM(BW11:BX30)</f>
        <v>45</v>
      </c>
      <c r="BX10" s="554"/>
      <c r="BY10" s="554">
        <f>SUM(BY11:BZ30)</f>
        <v>30</v>
      </c>
      <c r="BZ10" s="554"/>
      <c r="CA10" s="554">
        <f>SUM(CA11:CB30)</f>
        <v>15</v>
      </c>
      <c r="CB10" s="562"/>
      <c r="CC10"/>
      <c r="CE10" s="58" t="s">
        <v>26</v>
      </c>
      <c r="CF10" s="553">
        <f>SUM(CF11:CG30)</f>
        <v>2184.0000000000005</v>
      </c>
      <c r="CG10" s="554"/>
      <c r="CH10" s="554">
        <f>SUM(CH11:CI30)</f>
        <v>4368.0000000000009</v>
      </c>
      <c r="CI10" s="554"/>
      <c r="CJ10" s="554">
        <f>SUM(CJ11:CK30)</f>
        <v>6552.0000000000018</v>
      </c>
      <c r="CK10" s="554"/>
      <c r="CL10" s="554">
        <f>SUM(CL11:CM30)</f>
        <v>8736.0000000000018</v>
      </c>
      <c r="CM10" s="554"/>
      <c r="CN10" s="554">
        <f>SUM(CN11:CO30)</f>
        <v>10920.000000000002</v>
      </c>
      <c r="CO10" s="554"/>
      <c r="CP10" s="554">
        <f>SUM(CP11:CQ30)</f>
        <v>13104.000000000002</v>
      </c>
      <c r="CQ10" s="554"/>
      <c r="CR10" s="554">
        <f>SUM(CR11:CS30)</f>
        <v>15288.000000000002</v>
      </c>
      <c r="CS10" s="554"/>
      <c r="CT10" s="554">
        <f>SUM(CT11:CU30)</f>
        <v>17472.000000000004</v>
      </c>
      <c r="CU10" s="554"/>
      <c r="CV10" s="554">
        <f>SUM(CV11:CW30)</f>
        <v>19656.000000000004</v>
      </c>
      <c r="CW10" s="554"/>
      <c r="CX10" s="554">
        <f>SUM(CX11:CY30)</f>
        <v>21840.000000000004</v>
      </c>
      <c r="CY10" s="554"/>
      <c r="CZ10" s="554">
        <f>SUM(CZ11:DA30)</f>
        <v>24024.000000000004</v>
      </c>
      <c r="DA10" s="554"/>
      <c r="DB10" s="554">
        <f>SUM(DB11:DC30)</f>
        <v>26208.000000000004</v>
      </c>
      <c r="DC10" s="554"/>
      <c r="DD10" s="554">
        <f>SUM(DD11:DE30)</f>
        <v>28392.000000000004</v>
      </c>
      <c r="DE10" s="554"/>
      <c r="DF10" s="554">
        <f>SUM(DF11:DG30)</f>
        <v>30576.000000000004</v>
      </c>
      <c r="DG10" s="554"/>
      <c r="DH10" s="554">
        <f>SUM(DH11:DI30)</f>
        <v>32760.000000000004</v>
      </c>
      <c r="DI10" s="554"/>
      <c r="DJ10" s="554">
        <f>SUM(DJ11:DK30)</f>
        <v>34944.000000000007</v>
      </c>
      <c r="DK10" s="554"/>
      <c r="DL10" s="554">
        <f>SUM(DL11:DM30)</f>
        <v>37128.000000000007</v>
      </c>
      <c r="DM10" s="554"/>
      <c r="DN10" s="554">
        <f>SUM(DN11:DO30)</f>
        <v>39312.000000000007</v>
      </c>
      <c r="DO10" s="554"/>
      <c r="DP10" s="554">
        <f>SUM(DP11:DQ30)</f>
        <v>41496.000000000007</v>
      </c>
      <c r="DQ10" s="554"/>
      <c r="DR10" s="554">
        <f>SUM(DR11:DS30)</f>
        <v>43680.000000000007</v>
      </c>
      <c r="DS10" s="635"/>
      <c r="DT10" s="560">
        <f>SUM(DT11:DU30)</f>
        <v>41496.000000000007</v>
      </c>
      <c r="DU10" s="554"/>
      <c r="DV10" s="554">
        <f>SUM(DV11:DW30)</f>
        <v>39312.000000000007</v>
      </c>
      <c r="DW10" s="554"/>
      <c r="DX10" s="554">
        <f>SUM(DX11:DY30)</f>
        <v>37128.000000000007</v>
      </c>
      <c r="DY10" s="554"/>
      <c r="DZ10" s="554">
        <f>SUM(DZ11:EA30)</f>
        <v>34944.000000000007</v>
      </c>
      <c r="EA10" s="554"/>
      <c r="EB10" s="554">
        <f>SUM(EB11:EC30)</f>
        <v>32760.000000000004</v>
      </c>
      <c r="EC10" s="554"/>
      <c r="ED10" s="554">
        <f>SUM(ED11:EE30)</f>
        <v>30576.000000000004</v>
      </c>
      <c r="EE10" s="554"/>
      <c r="EF10" s="554">
        <f>SUM(EF11:EG30)</f>
        <v>28392.000000000004</v>
      </c>
      <c r="EG10" s="554"/>
      <c r="EH10" s="554">
        <f>SUM(EH11:EI30)</f>
        <v>26208.000000000004</v>
      </c>
      <c r="EI10" s="554"/>
      <c r="EJ10" s="554">
        <f>SUM(EJ11:EK30)</f>
        <v>24024.000000000004</v>
      </c>
      <c r="EK10" s="554"/>
      <c r="EL10" s="554">
        <f>SUM(EL11:EM30)</f>
        <v>21840.000000000004</v>
      </c>
      <c r="EM10" s="554"/>
      <c r="EN10" s="554">
        <f>SUM(EN11:EO30)</f>
        <v>19656.000000000004</v>
      </c>
      <c r="EO10" s="554"/>
      <c r="EP10" s="554">
        <f>SUM(EP11:EQ30)</f>
        <v>17472.000000000004</v>
      </c>
      <c r="EQ10" s="554"/>
      <c r="ER10" s="554">
        <f>SUM(ER11:ES30)</f>
        <v>15288.000000000002</v>
      </c>
      <c r="ES10" s="554"/>
      <c r="ET10" s="554">
        <f>SUM(ET11:EU30)</f>
        <v>13104.000000000002</v>
      </c>
      <c r="EU10" s="554"/>
      <c r="EV10" s="554">
        <f>SUM(EV11:EW30)</f>
        <v>10920.000000000002</v>
      </c>
      <c r="EW10" s="554"/>
      <c r="EX10" s="554">
        <f>SUM(EX11:EY30)</f>
        <v>8736.0000000000018</v>
      </c>
      <c r="EY10" s="554"/>
      <c r="EZ10" s="554">
        <f>SUM(EZ11:FA30)</f>
        <v>6552.0000000000018</v>
      </c>
      <c r="FA10" s="554"/>
      <c r="FB10" s="554">
        <f>SUM(FB11:FC30)</f>
        <v>4368.0000000000009</v>
      </c>
      <c r="FC10" s="554"/>
      <c r="FD10" s="554">
        <f>SUM(FD11:FE30)</f>
        <v>2184.0000000000005</v>
      </c>
      <c r="FE10" s="562"/>
    </row>
    <row r="11" spans="2:164" ht="15" x14ac:dyDescent="0.25">
      <c r="B11" s="55">
        <v>1</v>
      </c>
      <c r="C11" s="566">
        <f>CX5</f>
        <v>15</v>
      </c>
      <c r="D11" s="567"/>
      <c r="E11" s="568">
        <f>C11</f>
        <v>15</v>
      </c>
      <c r="F11" s="568"/>
      <c r="G11" s="569">
        <f t="shared" ref="G11" si="37">E11</f>
        <v>15</v>
      </c>
      <c r="H11" s="570"/>
      <c r="I11" s="563">
        <f t="shared" ref="I11" si="38">G11</f>
        <v>15</v>
      </c>
      <c r="J11" s="563"/>
      <c r="K11" s="563">
        <f t="shared" ref="K11:K12" si="39">I11</f>
        <v>15</v>
      </c>
      <c r="L11" s="563"/>
      <c r="M11" s="563">
        <f t="shared" ref="M11:M13" si="40">K11</f>
        <v>15</v>
      </c>
      <c r="N11" s="563"/>
      <c r="O11" s="563">
        <f t="shared" ref="O11:O13" si="41">M11</f>
        <v>15</v>
      </c>
      <c r="P11" s="563"/>
      <c r="Q11" s="563">
        <f t="shared" ref="Q11:Q13" si="42">O11</f>
        <v>15</v>
      </c>
      <c r="R11" s="563"/>
      <c r="S11" s="563">
        <f t="shared" ref="S11:S13" si="43">Q11</f>
        <v>15</v>
      </c>
      <c r="T11" s="563"/>
      <c r="U11" s="563">
        <f t="shared" ref="U11:U13" si="44">S11</f>
        <v>15</v>
      </c>
      <c r="V11" s="563"/>
      <c r="W11" s="563">
        <f t="shared" ref="W11:W13" si="45">U11</f>
        <v>15</v>
      </c>
      <c r="X11" s="563"/>
      <c r="Y11" s="563">
        <f t="shared" ref="Y11:Y13" si="46">W11</f>
        <v>15</v>
      </c>
      <c r="Z11" s="563"/>
      <c r="AA11" s="563">
        <f t="shared" ref="AA11:AA13" si="47">Y11</f>
        <v>15</v>
      </c>
      <c r="AB11" s="563"/>
      <c r="AC11" s="563">
        <f t="shared" ref="AC11:AC13" si="48">AA11</f>
        <v>15</v>
      </c>
      <c r="AD11" s="563"/>
      <c r="AE11" s="563">
        <f t="shared" ref="AE11:AE13" si="49">AC11</f>
        <v>15</v>
      </c>
      <c r="AF11" s="563"/>
      <c r="AG11" s="563">
        <f t="shared" ref="AG11:AG13" si="50">AE11</f>
        <v>15</v>
      </c>
      <c r="AH11" s="563"/>
      <c r="AI11" s="563">
        <f t="shared" ref="AI11:AI13" si="51">AG11</f>
        <v>15</v>
      </c>
      <c r="AJ11" s="563"/>
      <c r="AK11" s="563">
        <f t="shared" ref="AK11:AK13" si="52">AI11</f>
        <v>15</v>
      </c>
      <c r="AL11" s="563"/>
      <c r="AM11" s="577">
        <f t="shared" ref="AM11:AM13" si="53">AK11</f>
        <v>15</v>
      </c>
      <c r="AN11" s="577"/>
      <c r="AO11" s="578">
        <f t="shared" ref="AO11:AO13" si="54">AM11</f>
        <v>15</v>
      </c>
      <c r="AP11" s="579"/>
      <c r="AQ11" s="580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  <c r="BC11" s="581"/>
      <c r="BD11" s="581"/>
      <c r="BE11" s="581"/>
      <c r="BF11" s="581"/>
      <c r="BG11" s="581"/>
      <c r="BH11" s="581"/>
      <c r="BI11" s="581"/>
      <c r="BJ11" s="581"/>
      <c r="BK11" s="581"/>
      <c r="BL11" s="581"/>
      <c r="BM11" s="581"/>
      <c r="BN11" s="581"/>
      <c r="BO11" s="565"/>
      <c r="BP11" s="565"/>
      <c r="BQ11" s="565"/>
      <c r="BR11" s="565"/>
      <c r="BS11" s="565"/>
      <c r="BT11" s="565"/>
      <c r="BU11" s="565"/>
      <c r="BV11" s="565"/>
      <c r="BW11" s="565"/>
      <c r="BX11" s="565"/>
      <c r="BY11" s="565"/>
      <c r="BZ11" s="565"/>
      <c r="CA11" s="565"/>
      <c r="CB11" s="576"/>
      <c r="CC11"/>
      <c r="CE11" s="38">
        <v>1</v>
      </c>
      <c r="CF11" s="632">
        <f>$DA$5</f>
        <v>2184.0000000000005</v>
      </c>
      <c r="CG11" s="633"/>
      <c r="CH11" s="634">
        <f>CF11</f>
        <v>2184.0000000000005</v>
      </c>
      <c r="CI11" s="634"/>
      <c r="CJ11" s="564">
        <f>CH11</f>
        <v>2184.0000000000005</v>
      </c>
      <c r="CK11" s="564"/>
      <c r="CL11" s="564">
        <f>CJ11</f>
        <v>2184.0000000000005</v>
      </c>
      <c r="CM11" s="564"/>
      <c r="CN11" s="564">
        <f t="shared" ref="CN11" si="55">CL11</f>
        <v>2184.0000000000005</v>
      </c>
      <c r="CO11" s="564"/>
      <c r="CP11" s="564">
        <f t="shared" ref="CP11:CP12" si="56">CN11</f>
        <v>2184.0000000000005</v>
      </c>
      <c r="CQ11" s="564"/>
      <c r="CR11" s="564">
        <f t="shared" ref="CR11:CR13" si="57">CP11</f>
        <v>2184.0000000000005</v>
      </c>
      <c r="CS11" s="564"/>
      <c r="CT11" s="564">
        <f t="shared" ref="CT11:CT14" si="58">CR11</f>
        <v>2184.0000000000005</v>
      </c>
      <c r="CU11" s="564"/>
      <c r="CV11" s="564">
        <f t="shared" ref="CV11:CV15" si="59">CT11</f>
        <v>2184.0000000000005</v>
      </c>
      <c r="CW11" s="564"/>
      <c r="CX11" s="564">
        <f t="shared" ref="CX11:CX16" si="60">CV11</f>
        <v>2184.0000000000005</v>
      </c>
      <c r="CY11" s="564"/>
      <c r="CZ11" s="564">
        <f t="shared" ref="CZ11:CZ17" si="61">CX11</f>
        <v>2184.0000000000005</v>
      </c>
      <c r="DA11" s="564"/>
      <c r="DB11" s="564">
        <f t="shared" ref="DB11:DB18" si="62">CZ11</f>
        <v>2184.0000000000005</v>
      </c>
      <c r="DC11" s="564"/>
      <c r="DD11" s="564">
        <f t="shared" ref="DD11:DD19" si="63">DB11</f>
        <v>2184.0000000000005</v>
      </c>
      <c r="DE11" s="564"/>
      <c r="DF11" s="564">
        <f t="shared" ref="DF11:DF20" si="64">DD11</f>
        <v>2184.0000000000005</v>
      </c>
      <c r="DG11" s="564"/>
      <c r="DH11" s="564">
        <f t="shared" ref="DH11:DH21" si="65">DF11</f>
        <v>2184.0000000000005</v>
      </c>
      <c r="DI11" s="564"/>
      <c r="DJ11" s="564">
        <f t="shared" ref="DJ11:DJ22" si="66">DH11</f>
        <v>2184.0000000000005</v>
      </c>
      <c r="DK11" s="564"/>
      <c r="DL11" s="564">
        <f t="shared" ref="DL11:DL23" si="67">DJ11</f>
        <v>2184.0000000000005</v>
      </c>
      <c r="DM11" s="564"/>
      <c r="DN11" s="564">
        <f t="shared" ref="DN11:DN24" si="68">DL11</f>
        <v>2184.0000000000005</v>
      </c>
      <c r="DO11" s="564"/>
      <c r="DP11" s="577">
        <f t="shared" ref="DP11" si="69">DN11</f>
        <v>2184.0000000000005</v>
      </c>
      <c r="DQ11" s="577"/>
      <c r="DR11" s="578">
        <f t="shared" ref="DR11" si="70">DP11</f>
        <v>2184.0000000000005</v>
      </c>
      <c r="DS11" s="579"/>
      <c r="DT11" s="639"/>
      <c r="DU11" s="638"/>
      <c r="DV11" s="638"/>
      <c r="DW11" s="638"/>
      <c r="DX11" s="638"/>
      <c r="DY11" s="638"/>
      <c r="DZ11" s="638"/>
      <c r="EA11" s="638"/>
      <c r="EB11" s="638"/>
      <c r="EC11" s="638"/>
      <c r="ED11" s="638"/>
      <c r="EE11" s="638"/>
      <c r="EF11" s="638"/>
      <c r="EG11" s="638"/>
      <c r="EH11" s="638"/>
      <c r="EI11" s="638"/>
      <c r="EJ11" s="638"/>
      <c r="EK11" s="638"/>
      <c r="EL11" s="638"/>
      <c r="EM11" s="638"/>
      <c r="EN11" s="638"/>
      <c r="EO11" s="638"/>
      <c r="EP11" s="638"/>
      <c r="EQ11" s="638"/>
      <c r="ER11" s="636"/>
      <c r="ES11" s="636"/>
      <c r="ET11" s="636"/>
      <c r="EU11" s="636"/>
      <c r="EV11" s="636"/>
      <c r="EW11" s="636"/>
      <c r="EX11" s="636"/>
      <c r="EY11" s="636"/>
      <c r="EZ11" s="636"/>
      <c r="FA11" s="636"/>
      <c r="FB11" s="636"/>
      <c r="FC11" s="636"/>
      <c r="FD11" s="636"/>
      <c r="FE11" s="637"/>
      <c r="FF11" s="32"/>
      <c r="FG11" s="32"/>
      <c r="FH11" s="32"/>
    </row>
    <row r="12" spans="2:164" ht="15" x14ac:dyDescent="0.25">
      <c r="B12" s="185">
        <v>2</v>
      </c>
      <c r="C12" s="572"/>
      <c r="D12" s="573"/>
      <c r="E12" s="574">
        <f>C11</f>
        <v>15</v>
      </c>
      <c r="F12" s="574"/>
      <c r="G12" s="575">
        <f>E12</f>
        <v>15</v>
      </c>
      <c r="H12" s="575"/>
      <c r="I12" s="571">
        <f>G12</f>
        <v>15</v>
      </c>
      <c r="J12" s="571"/>
      <c r="K12" s="571">
        <f t="shared" si="39"/>
        <v>15</v>
      </c>
      <c r="L12" s="571"/>
      <c r="M12" s="571">
        <f t="shared" si="40"/>
        <v>15</v>
      </c>
      <c r="N12" s="571"/>
      <c r="O12" s="571">
        <f t="shared" si="41"/>
        <v>15</v>
      </c>
      <c r="P12" s="571"/>
      <c r="Q12" s="571">
        <f t="shared" si="42"/>
        <v>15</v>
      </c>
      <c r="R12" s="571"/>
      <c r="S12" s="571">
        <f t="shared" si="43"/>
        <v>15</v>
      </c>
      <c r="T12" s="571"/>
      <c r="U12" s="571">
        <f t="shared" si="44"/>
        <v>15</v>
      </c>
      <c r="V12" s="571"/>
      <c r="W12" s="571">
        <f t="shared" si="45"/>
        <v>15</v>
      </c>
      <c r="X12" s="571"/>
      <c r="Y12" s="571">
        <f t="shared" si="46"/>
        <v>15</v>
      </c>
      <c r="Z12" s="571"/>
      <c r="AA12" s="571">
        <f t="shared" si="47"/>
        <v>15</v>
      </c>
      <c r="AB12" s="571"/>
      <c r="AC12" s="571">
        <f t="shared" si="48"/>
        <v>15</v>
      </c>
      <c r="AD12" s="571"/>
      <c r="AE12" s="571">
        <f t="shared" si="49"/>
        <v>15</v>
      </c>
      <c r="AF12" s="571"/>
      <c r="AG12" s="571">
        <f t="shared" si="50"/>
        <v>15</v>
      </c>
      <c r="AH12" s="571"/>
      <c r="AI12" s="571">
        <f t="shared" si="51"/>
        <v>15</v>
      </c>
      <c r="AJ12" s="571"/>
      <c r="AK12" s="571">
        <f t="shared" si="52"/>
        <v>15</v>
      </c>
      <c r="AL12" s="571"/>
      <c r="AM12" s="571">
        <f t="shared" si="53"/>
        <v>15</v>
      </c>
      <c r="AN12" s="571"/>
      <c r="AO12" s="586">
        <f t="shared" si="54"/>
        <v>15</v>
      </c>
      <c r="AP12" s="587"/>
      <c r="AQ12" s="588">
        <f t="shared" ref="AQ12:AQ13" si="71">AO12</f>
        <v>15</v>
      </c>
      <c r="AR12" s="589"/>
      <c r="AS12" s="585"/>
      <c r="AT12" s="585"/>
      <c r="AU12" s="585"/>
      <c r="AV12" s="585"/>
      <c r="AW12" s="585"/>
      <c r="AX12" s="585"/>
      <c r="AY12" s="585"/>
      <c r="AZ12" s="585"/>
      <c r="BA12" s="585"/>
      <c r="BB12" s="585"/>
      <c r="BC12" s="585"/>
      <c r="BD12" s="585"/>
      <c r="BE12" s="585"/>
      <c r="BF12" s="585"/>
      <c r="BG12" s="585"/>
      <c r="BH12" s="585"/>
      <c r="BI12" s="585"/>
      <c r="BJ12" s="585"/>
      <c r="BK12" s="585"/>
      <c r="BL12" s="585"/>
      <c r="BM12" s="585"/>
      <c r="BN12" s="585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3"/>
      <c r="CC12"/>
      <c r="CE12" s="39">
        <v>2</v>
      </c>
      <c r="CF12" s="613"/>
      <c r="CG12" s="596"/>
      <c r="CH12" s="597">
        <f>CH11</f>
        <v>2184.0000000000005</v>
      </c>
      <c r="CI12" s="597"/>
      <c r="CJ12" s="634">
        <f>CH12</f>
        <v>2184.0000000000005</v>
      </c>
      <c r="CK12" s="634"/>
      <c r="CL12" s="561">
        <f>CJ12</f>
        <v>2184.0000000000005</v>
      </c>
      <c r="CM12" s="561"/>
      <c r="CN12" s="561">
        <f>CL12</f>
        <v>2184.0000000000005</v>
      </c>
      <c r="CO12" s="561"/>
      <c r="CP12" s="561">
        <f t="shared" si="56"/>
        <v>2184.0000000000005</v>
      </c>
      <c r="CQ12" s="561"/>
      <c r="CR12" s="561">
        <f t="shared" si="57"/>
        <v>2184.0000000000005</v>
      </c>
      <c r="CS12" s="561"/>
      <c r="CT12" s="561">
        <f t="shared" si="58"/>
        <v>2184.0000000000005</v>
      </c>
      <c r="CU12" s="561"/>
      <c r="CV12" s="561">
        <f t="shared" si="59"/>
        <v>2184.0000000000005</v>
      </c>
      <c r="CW12" s="561"/>
      <c r="CX12" s="561">
        <f t="shared" si="60"/>
        <v>2184.0000000000005</v>
      </c>
      <c r="CY12" s="561"/>
      <c r="CZ12" s="561">
        <f t="shared" si="61"/>
        <v>2184.0000000000005</v>
      </c>
      <c r="DA12" s="561"/>
      <c r="DB12" s="561">
        <f t="shared" si="62"/>
        <v>2184.0000000000005</v>
      </c>
      <c r="DC12" s="561"/>
      <c r="DD12" s="561">
        <f t="shared" si="63"/>
        <v>2184.0000000000005</v>
      </c>
      <c r="DE12" s="561"/>
      <c r="DF12" s="561">
        <f t="shared" si="64"/>
        <v>2184.0000000000005</v>
      </c>
      <c r="DG12" s="561"/>
      <c r="DH12" s="561">
        <f t="shared" si="65"/>
        <v>2184.0000000000005</v>
      </c>
      <c r="DI12" s="561"/>
      <c r="DJ12" s="561">
        <f t="shared" si="66"/>
        <v>2184.0000000000005</v>
      </c>
      <c r="DK12" s="561"/>
      <c r="DL12" s="561">
        <f t="shared" si="67"/>
        <v>2184.0000000000005</v>
      </c>
      <c r="DM12" s="561"/>
      <c r="DN12" s="561">
        <f t="shared" si="68"/>
        <v>2184.0000000000005</v>
      </c>
      <c r="DO12" s="561"/>
      <c r="DP12" s="561">
        <f t="shared" ref="DP12:DP25" si="72">DN12</f>
        <v>2184.0000000000005</v>
      </c>
      <c r="DQ12" s="561"/>
      <c r="DR12" s="643">
        <f t="shared" ref="DR12:DR26" si="73">DP12</f>
        <v>2184.0000000000005</v>
      </c>
      <c r="DS12" s="644"/>
      <c r="DT12" s="645">
        <f t="shared" ref="DT12:DT16" si="74">DR12</f>
        <v>2184.0000000000005</v>
      </c>
      <c r="DU12" s="646"/>
      <c r="DV12" s="642"/>
      <c r="DW12" s="642"/>
      <c r="DX12" s="642"/>
      <c r="DY12" s="642"/>
      <c r="DZ12" s="642"/>
      <c r="EA12" s="642"/>
      <c r="EB12" s="642"/>
      <c r="EC12" s="642"/>
      <c r="ED12" s="642"/>
      <c r="EE12" s="642"/>
      <c r="EF12" s="642"/>
      <c r="EG12" s="642"/>
      <c r="EH12" s="642"/>
      <c r="EI12" s="642"/>
      <c r="EJ12" s="642"/>
      <c r="EK12" s="642"/>
      <c r="EL12" s="642"/>
      <c r="EM12" s="642"/>
      <c r="EN12" s="642"/>
      <c r="EO12" s="642"/>
      <c r="EP12" s="642"/>
      <c r="EQ12" s="642"/>
      <c r="ER12" s="640"/>
      <c r="ES12" s="640"/>
      <c r="ET12" s="640"/>
      <c r="EU12" s="640"/>
      <c r="EV12" s="640"/>
      <c r="EW12" s="640"/>
      <c r="EX12" s="640"/>
      <c r="EY12" s="640"/>
      <c r="EZ12" s="640"/>
      <c r="FA12" s="640"/>
      <c r="FB12" s="640"/>
      <c r="FC12" s="640"/>
      <c r="FD12" s="640"/>
      <c r="FE12" s="641"/>
      <c r="FF12" s="32"/>
      <c r="FG12" s="32"/>
      <c r="FH12" s="32"/>
    </row>
    <row r="13" spans="2:164" ht="15" x14ac:dyDescent="0.25">
      <c r="B13" s="185">
        <v>3</v>
      </c>
      <c r="C13" s="572"/>
      <c r="D13" s="573"/>
      <c r="E13" s="573"/>
      <c r="F13" s="573"/>
      <c r="G13" s="584">
        <f>E12</f>
        <v>15</v>
      </c>
      <c r="H13" s="584"/>
      <c r="I13" s="575">
        <f>G13</f>
        <v>15</v>
      </c>
      <c r="J13" s="575"/>
      <c r="K13" s="595">
        <f>I13</f>
        <v>15</v>
      </c>
      <c r="L13" s="591"/>
      <c r="M13" s="571">
        <f t="shared" si="40"/>
        <v>15</v>
      </c>
      <c r="N13" s="571"/>
      <c r="O13" s="571">
        <f t="shared" si="41"/>
        <v>15</v>
      </c>
      <c r="P13" s="571"/>
      <c r="Q13" s="571">
        <f t="shared" si="42"/>
        <v>15</v>
      </c>
      <c r="R13" s="571"/>
      <c r="S13" s="571">
        <f t="shared" si="43"/>
        <v>15</v>
      </c>
      <c r="T13" s="571"/>
      <c r="U13" s="571">
        <f t="shared" si="44"/>
        <v>15</v>
      </c>
      <c r="V13" s="571"/>
      <c r="W13" s="571">
        <f t="shared" si="45"/>
        <v>15</v>
      </c>
      <c r="X13" s="571"/>
      <c r="Y13" s="571">
        <f t="shared" si="46"/>
        <v>15</v>
      </c>
      <c r="Z13" s="571"/>
      <c r="AA13" s="571">
        <f t="shared" si="47"/>
        <v>15</v>
      </c>
      <c r="AB13" s="571"/>
      <c r="AC13" s="571">
        <f t="shared" si="48"/>
        <v>15</v>
      </c>
      <c r="AD13" s="571"/>
      <c r="AE13" s="571">
        <f t="shared" si="49"/>
        <v>15</v>
      </c>
      <c r="AF13" s="571"/>
      <c r="AG13" s="571">
        <f t="shared" si="50"/>
        <v>15</v>
      </c>
      <c r="AH13" s="571"/>
      <c r="AI13" s="571">
        <f t="shared" si="51"/>
        <v>15</v>
      </c>
      <c r="AJ13" s="571"/>
      <c r="AK13" s="571">
        <f t="shared" si="52"/>
        <v>15</v>
      </c>
      <c r="AL13" s="571"/>
      <c r="AM13" s="571">
        <f t="shared" si="53"/>
        <v>15</v>
      </c>
      <c r="AN13" s="571"/>
      <c r="AO13" s="571">
        <f t="shared" si="54"/>
        <v>15</v>
      </c>
      <c r="AP13" s="590"/>
      <c r="AQ13" s="592">
        <f t="shared" si="71"/>
        <v>15</v>
      </c>
      <c r="AR13" s="586"/>
      <c r="AS13" s="589">
        <f t="shared" ref="AS13" si="75">AQ13</f>
        <v>15</v>
      </c>
      <c r="AT13" s="589"/>
      <c r="AU13" s="585"/>
      <c r="AV13" s="585"/>
      <c r="AW13" s="585"/>
      <c r="AX13" s="585"/>
      <c r="AY13" s="585"/>
      <c r="AZ13" s="585"/>
      <c r="BA13" s="585"/>
      <c r="BB13" s="585"/>
      <c r="BC13" s="585"/>
      <c r="BD13" s="585"/>
      <c r="BE13" s="585"/>
      <c r="BF13" s="585"/>
      <c r="BG13" s="585"/>
      <c r="BH13" s="585"/>
      <c r="BI13" s="585"/>
      <c r="BJ13" s="585"/>
      <c r="BK13" s="585"/>
      <c r="BL13" s="585"/>
      <c r="BM13" s="585"/>
      <c r="BN13" s="585"/>
      <c r="BO13" s="582"/>
      <c r="BP13" s="582"/>
      <c r="BQ13" s="582"/>
      <c r="BR13" s="582"/>
      <c r="BS13" s="582"/>
      <c r="BT13" s="582"/>
      <c r="BU13" s="582"/>
      <c r="BV13" s="582"/>
      <c r="BW13" s="582"/>
      <c r="BX13" s="582"/>
      <c r="BY13" s="582"/>
      <c r="BZ13" s="582"/>
      <c r="CA13" s="582"/>
      <c r="CB13" s="583"/>
      <c r="CC13"/>
      <c r="CE13" s="39">
        <v>3</v>
      </c>
      <c r="CF13" s="613"/>
      <c r="CG13" s="596"/>
      <c r="CH13" s="596"/>
      <c r="CI13" s="596"/>
      <c r="CJ13" s="597">
        <f>CJ12</f>
        <v>2184.0000000000005</v>
      </c>
      <c r="CK13" s="597"/>
      <c r="CL13" s="598">
        <f>CJ13</f>
        <v>2184.0000000000005</v>
      </c>
      <c r="CM13" s="598"/>
      <c r="CN13" s="561">
        <f>CL13</f>
        <v>2184.0000000000005</v>
      </c>
      <c r="CO13" s="561"/>
      <c r="CP13" s="561">
        <f>CN13</f>
        <v>2184.0000000000005</v>
      </c>
      <c r="CQ13" s="561"/>
      <c r="CR13" s="561">
        <f t="shared" si="57"/>
        <v>2184.0000000000005</v>
      </c>
      <c r="CS13" s="561"/>
      <c r="CT13" s="561">
        <f t="shared" si="58"/>
        <v>2184.0000000000005</v>
      </c>
      <c r="CU13" s="561"/>
      <c r="CV13" s="561">
        <f t="shared" si="59"/>
        <v>2184.0000000000005</v>
      </c>
      <c r="CW13" s="561"/>
      <c r="CX13" s="561">
        <f t="shared" si="60"/>
        <v>2184.0000000000005</v>
      </c>
      <c r="CY13" s="561"/>
      <c r="CZ13" s="561">
        <f t="shared" si="61"/>
        <v>2184.0000000000005</v>
      </c>
      <c r="DA13" s="561"/>
      <c r="DB13" s="561">
        <f t="shared" si="62"/>
        <v>2184.0000000000005</v>
      </c>
      <c r="DC13" s="561"/>
      <c r="DD13" s="561">
        <f t="shared" si="63"/>
        <v>2184.0000000000005</v>
      </c>
      <c r="DE13" s="561"/>
      <c r="DF13" s="561">
        <f t="shared" si="64"/>
        <v>2184.0000000000005</v>
      </c>
      <c r="DG13" s="561"/>
      <c r="DH13" s="561">
        <f t="shared" si="65"/>
        <v>2184.0000000000005</v>
      </c>
      <c r="DI13" s="561"/>
      <c r="DJ13" s="561">
        <f t="shared" si="66"/>
        <v>2184.0000000000005</v>
      </c>
      <c r="DK13" s="561"/>
      <c r="DL13" s="561">
        <f t="shared" si="67"/>
        <v>2184.0000000000005</v>
      </c>
      <c r="DM13" s="561"/>
      <c r="DN13" s="561">
        <f t="shared" si="68"/>
        <v>2184.0000000000005</v>
      </c>
      <c r="DO13" s="561"/>
      <c r="DP13" s="561">
        <f t="shared" si="72"/>
        <v>2184.0000000000005</v>
      </c>
      <c r="DQ13" s="561"/>
      <c r="DR13" s="561">
        <f t="shared" si="73"/>
        <v>2184.0000000000005</v>
      </c>
      <c r="DS13" s="647"/>
      <c r="DT13" s="648">
        <f t="shared" si="74"/>
        <v>2184.0000000000005</v>
      </c>
      <c r="DU13" s="643"/>
      <c r="DV13" s="646">
        <f t="shared" ref="DV13:DV16" si="76">DT13</f>
        <v>2184.0000000000005</v>
      </c>
      <c r="DW13" s="646"/>
      <c r="DX13" s="642"/>
      <c r="DY13" s="642"/>
      <c r="DZ13" s="642"/>
      <c r="EA13" s="642"/>
      <c r="EB13" s="642"/>
      <c r="EC13" s="642"/>
      <c r="ED13" s="642"/>
      <c r="EE13" s="642"/>
      <c r="EF13" s="642"/>
      <c r="EG13" s="642"/>
      <c r="EH13" s="642"/>
      <c r="EI13" s="642"/>
      <c r="EJ13" s="642"/>
      <c r="EK13" s="642"/>
      <c r="EL13" s="642"/>
      <c r="EM13" s="642"/>
      <c r="EN13" s="642"/>
      <c r="EO13" s="642"/>
      <c r="EP13" s="642"/>
      <c r="EQ13" s="642"/>
      <c r="ER13" s="640"/>
      <c r="ES13" s="640"/>
      <c r="ET13" s="640"/>
      <c r="EU13" s="640"/>
      <c r="EV13" s="640"/>
      <c r="EW13" s="640"/>
      <c r="EX13" s="640"/>
      <c r="EY13" s="640"/>
      <c r="EZ13" s="640"/>
      <c r="FA13" s="640"/>
      <c r="FB13" s="640"/>
      <c r="FC13" s="640"/>
      <c r="FD13" s="640"/>
      <c r="FE13" s="641"/>
      <c r="FF13" s="32"/>
      <c r="FG13" s="32"/>
      <c r="FH13" s="32"/>
    </row>
    <row r="14" spans="2:164" ht="15" x14ac:dyDescent="0.25">
      <c r="B14" s="185">
        <v>4</v>
      </c>
      <c r="C14" s="572"/>
      <c r="D14" s="573"/>
      <c r="E14" s="573"/>
      <c r="F14" s="573"/>
      <c r="G14" s="573"/>
      <c r="H14" s="573"/>
      <c r="I14" s="584">
        <f>G13</f>
        <v>15</v>
      </c>
      <c r="J14" s="584"/>
      <c r="K14" s="575">
        <f>I14</f>
        <v>15</v>
      </c>
      <c r="L14" s="575"/>
      <c r="M14" s="595">
        <f t="shared" ref="M14" si="77">K14</f>
        <v>15</v>
      </c>
      <c r="N14" s="591"/>
      <c r="O14" s="571">
        <f t="shared" ref="O14:O15" si="78">M14</f>
        <v>15</v>
      </c>
      <c r="P14" s="571"/>
      <c r="Q14" s="571">
        <f t="shared" ref="Q14:Q16" si="79">O14</f>
        <v>15</v>
      </c>
      <c r="R14" s="571"/>
      <c r="S14" s="571">
        <f t="shared" ref="S14:S17" si="80">Q14</f>
        <v>15</v>
      </c>
      <c r="T14" s="571"/>
      <c r="U14" s="571">
        <f t="shared" ref="U14:U18" si="81">S14</f>
        <v>15</v>
      </c>
      <c r="V14" s="571"/>
      <c r="W14" s="571">
        <f t="shared" ref="W14:W18" si="82">U14</f>
        <v>15</v>
      </c>
      <c r="X14" s="571"/>
      <c r="Y14" s="571">
        <f t="shared" ref="Y14:Y19" si="83">W14</f>
        <v>15</v>
      </c>
      <c r="Z14" s="571"/>
      <c r="AA14" s="571">
        <f t="shared" ref="AA14:AA19" si="84">Y14</f>
        <v>15</v>
      </c>
      <c r="AB14" s="571"/>
      <c r="AC14" s="571">
        <f t="shared" ref="AC14:AC19" si="85">AA14</f>
        <v>15</v>
      </c>
      <c r="AD14" s="571"/>
      <c r="AE14" s="571">
        <f t="shared" ref="AE14:AE19" si="86">AC14</f>
        <v>15</v>
      </c>
      <c r="AF14" s="571"/>
      <c r="AG14" s="571">
        <f t="shared" ref="AG14:AG19" si="87">AE14</f>
        <v>15</v>
      </c>
      <c r="AH14" s="571"/>
      <c r="AI14" s="571">
        <f t="shared" ref="AI14:AI19" si="88">AG14</f>
        <v>15</v>
      </c>
      <c r="AJ14" s="571"/>
      <c r="AK14" s="571">
        <f t="shared" ref="AK14:AK19" si="89">AI14</f>
        <v>15</v>
      </c>
      <c r="AL14" s="571"/>
      <c r="AM14" s="571">
        <f t="shared" ref="AM14:AM19" si="90">AK14</f>
        <v>15</v>
      </c>
      <c r="AN14" s="571"/>
      <c r="AO14" s="571">
        <f t="shared" ref="AO14:AO19" si="91">AM14</f>
        <v>15</v>
      </c>
      <c r="AP14" s="590"/>
      <c r="AQ14" s="591">
        <f t="shared" ref="AQ14:AQ19" si="92">AO14</f>
        <v>15</v>
      </c>
      <c r="AR14" s="571"/>
      <c r="AS14" s="586">
        <f t="shared" ref="AS14:AS19" si="93">AQ14</f>
        <v>15</v>
      </c>
      <c r="AT14" s="586"/>
      <c r="AU14" s="589">
        <f>AS14</f>
        <v>15</v>
      </c>
      <c r="AV14" s="589"/>
      <c r="AW14" s="585"/>
      <c r="AX14" s="585"/>
      <c r="AY14" s="585"/>
      <c r="AZ14" s="585"/>
      <c r="BA14" s="585"/>
      <c r="BB14" s="585"/>
      <c r="BC14" s="585"/>
      <c r="BD14" s="585"/>
      <c r="BE14" s="585"/>
      <c r="BF14" s="585"/>
      <c r="BG14" s="585"/>
      <c r="BH14" s="585"/>
      <c r="BI14" s="585"/>
      <c r="BJ14" s="585"/>
      <c r="BK14" s="585"/>
      <c r="BL14" s="585"/>
      <c r="BM14" s="585"/>
      <c r="BN14" s="585"/>
      <c r="BO14" s="582"/>
      <c r="BP14" s="582"/>
      <c r="BQ14" s="582"/>
      <c r="BR14" s="582"/>
      <c r="BS14" s="582"/>
      <c r="BT14" s="582"/>
      <c r="BU14" s="582"/>
      <c r="BV14" s="582"/>
      <c r="BW14" s="582"/>
      <c r="BX14" s="582"/>
      <c r="BY14" s="582"/>
      <c r="BZ14" s="582"/>
      <c r="CA14" s="582"/>
      <c r="CB14" s="583"/>
      <c r="CC14"/>
      <c r="CE14" s="39">
        <v>4</v>
      </c>
      <c r="CF14" s="613"/>
      <c r="CG14" s="596"/>
      <c r="CH14" s="596"/>
      <c r="CI14" s="596"/>
      <c r="CJ14" s="596"/>
      <c r="CK14" s="596"/>
      <c r="CL14" s="597">
        <f>CL13</f>
        <v>2184.0000000000005</v>
      </c>
      <c r="CM14" s="597"/>
      <c r="CN14" s="598">
        <f>CL14</f>
        <v>2184.0000000000005</v>
      </c>
      <c r="CO14" s="598"/>
      <c r="CP14" s="561">
        <f>CN14</f>
        <v>2184.0000000000005</v>
      </c>
      <c r="CQ14" s="561"/>
      <c r="CR14" s="561">
        <f>CP14</f>
        <v>2184.0000000000005</v>
      </c>
      <c r="CS14" s="561"/>
      <c r="CT14" s="561">
        <f t="shared" si="58"/>
        <v>2184.0000000000005</v>
      </c>
      <c r="CU14" s="561"/>
      <c r="CV14" s="561">
        <f t="shared" si="59"/>
        <v>2184.0000000000005</v>
      </c>
      <c r="CW14" s="561"/>
      <c r="CX14" s="561">
        <f t="shared" si="60"/>
        <v>2184.0000000000005</v>
      </c>
      <c r="CY14" s="561"/>
      <c r="CZ14" s="561">
        <f t="shared" si="61"/>
        <v>2184.0000000000005</v>
      </c>
      <c r="DA14" s="561"/>
      <c r="DB14" s="561">
        <f t="shared" si="62"/>
        <v>2184.0000000000005</v>
      </c>
      <c r="DC14" s="561"/>
      <c r="DD14" s="561">
        <f t="shared" si="63"/>
        <v>2184.0000000000005</v>
      </c>
      <c r="DE14" s="561"/>
      <c r="DF14" s="561">
        <f t="shared" si="64"/>
        <v>2184.0000000000005</v>
      </c>
      <c r="DG14" s="561"/>
      <c r="DH14" s="561">
        <f t="shared" si="65"/>
        <v>2184.0000000000005</v>
      </c>
      <c r="DI14" s="561"/>
      <c r="DJ14" s="561">
        <f t="shared" si="66"/>
        <v>2184.0000000000005</v>
      </c>
      <c r="DK14" s="561"/>
      <c r="DL14" s="561">
        <f t="shared" si="67"/>
        <v>2184.0000000000005</v>
      </c>
      <c r="DM14" s="561"/>
      <c r="DN14" s="561">
        <f t="shared" si="68"/>
        <v>2184.0000000000005</v>
      </c>
      <c r="DO14" s="561"/>
      <c r="DP14" s="561">
        <f t="shared" si="72"/>
        <v>2184.0000000000005</v>
      </c>
      <c r="DQ14" s="561"/>
      <c r="DR14" s="561">
        <f t="shared" si="73"/>
        <v>2184.0000000000005</v>
      </c>
      <c r="DS14" s="647"/>
      <c r="DT14" s="600">
        <f t="shared" si="74"/>
        <v>2184.0000000000005</v>
      </c>
      <c r="DU14" s="561"/>
      <c r="DV14" s="643">
        <f t="shared" si="76"/>
        <v>2184.0000000000005</v>
      </c>
      <c r="DW14" s="643"/>
      <c r="DX14" s="646">
        <f t="shared" ref="DX14:DX16" si="94">DV14</f>
        <v>2184.0000000000005</v>
      </c>
      <c r="DY14" s="646"/>
      <c r="DZ14" s="642"/>
      <c r="EA14" s="642"/>
      <c r="EB14" s="642"/>
      <c r="EC14" s="642"/>
      <c r="ED14" s="642"/>
      <c r="EE14" s="642"/>
      <c r="EF14" s="642"/>
      <c r="EG14" s="642"/>
      <c r="EH14" s="642"/>
      <c r="EI14" s="642"/>
      <c r="EJ14" s="642"/>
      <c r="EK14" s="642"/>
      <c r="EL14" s="642"/>
      <c r="EM14" s="642"/>
      <c r="EN14" s="642"/>
      <c r="EO14" s="642"/>
      <c r="EP14" s="642"/>
      <c r="EQ14" s="642"/>
      <c r="ER14" s="640"/>
      <c r="ES14" s="640"/>
      <c r="ET14" s="640"/>
      <c r="EU14" s="640"/>
      <c r="EV14" s="640"/>
      <c r="EW14" s="640"/>
      <c r="EX14" s="640"/>
      <c r="EY14" s="640"/>
      <c r="EZ14" s="640"/>
      <c r="FA14" s="640"/>
      <c r="FB14" s="640"/>
      <c r="FC14" s="640"/>
      <c r="FD14" s="640"/>
      <c r="FE14" s="641"/>
      <c r="FF14" s="32"/>
      <c r="FG14" s="32"/>
      <c r="FH14" s="32"/>
    </row>
    <row r="15" spans="2:164" ht="15" x14ac:dyDescent="0.25">
      <c r="B15" s="185">
        <v>5</v>
      </c>
      <c r="C15" s="572"/>
      <c r="D15" s="573"/>
      <c r="E15" s="573"/>
      <c r="F15" s="573"/>
      <c r="G15" s="573"/>
      <c r="H15" s="573"/>
      <c r="I15" s="573"/>
      <c r="J15" s="573"/>
      <c r="K15" s="584">
        <f>I14</f>
        <v>15</v>
      </c>
      <c r="L15" s="584"/>
      <c r="M15" s="575">
        <f>K15</f>
        <v>15</v>
      </c>
      <c r="N15" s="575"/>
      <c r="O15" s="595">
        <f t="shared" si="78"/>
        <v>15</v>
      </c>
      <c r="P15" s="591"/>
      <c r="Q15" s="571">
        <f t="shared" si="79"/>
        <v>15</v>
      </c>
      <c r="R15" s="571"/>
      <c r="S15" s="571">
        <f t="shared" si="80"/>
        <v>15</v>
      </c>
      <c r="T15" s="571"/>
      <c r="U15" s="571">
        <f t="shared" si="81"/>
        <v>15</v>
      </c>
      <c r="V15" s="571"/>
      <c r="W15" s="571">
        <f t="shared" si="82"/>
        <v>15</v>
      </c>
      <c r="X15" s="571"/>
      <c r="Y15" s="571">
        <f t="shared" si="83"/>
        <v>15</v>
      </c>
      <c r="Z15" s="571"/>
      <c r="AA15" s="571">
        <f t="shared" si="84"/>
        <v>15</v>
      </c>
      <c r="AB15" s="571"/>
      <c r="AC15" s="571">
        <f t="shared" si="85"/>
        <v>15</v>
      </c>
      <c r="AD15" s="571"/>
      <c r="AE15" s="571">
        <f t="shared" si="86"/>
        <v>15</v>
      </c>
      <c r="AF15" s="571"/>
      <c r="AG15" s="571">
        <f t="shared" si="87"/>
        <v>15</v>
      </c>
      <c r="AH15" s="571"/>
      <c r="AI15" s="571">
        <f t="shared" si="88"/>
        <v>15</v>
      </c>
      <c r="AJ15" s="571"/>
      <c r="AK15" s="571">
        <f t="shared" si="89"/>
        <v>15</v>
      </c>
      <c r="AL15" s="571"/>
      <c r="AM15" s="571">
        <f t="shared" si="90"/>
        <v>15</v>
      </c>
      <c r="AN15" s="571"/>
      <c r="AO15" s="571">
        <f t="shared" si="91"/>
        <v>15</v>
      </c>
      <c r="AP15" s="590"/>
      <c r="AQ15" s="591">
        <f t="shared" si="92"/>
        <v>15</v>
      </c>
      <c r="AR15" s="571"/>
      <c r="AS15" s="571">
        <f t="shared" si="93"/>
        <v>15</v>
      </c>
      <c r="AT15" s="571"/>
      <c r="AU15" s="586">
        <f t="shared" ref="AU15:AU19" si="95">AS15</f>
        <v>15</v>
      </c>
      <c r="AV15" s="586"/>
      <c r="AW15" s="589">
        <f>AU15</f>
        <v>15</v>
      </c>
      <c r="AX15" s="589"/>
      <c r="AY15" s="585"/>
      <c r="AZ15" s="585"/>
      <c r="BA15" s="585"/>
      <c r="BB15" s="585"/>
      <c r="BC15" s="585"/>
      <c r="BD15" s="585"/>
      <c r="BE15" s="585"/>
      <c r="BF15" s="585"/>
      <c r="BG15" s="585"/>
      <c r="BH15" s="585"/>
      <c r="BI15" s="585"/>
      <c r="BJ15" s="585"/>
      <c r="BK15" s="585"/>
      <c r="BL15" s="585"/>
      <c r="BM15" s="585"/>
      <c r="BN15" s="585"/>
      <c r="BO15" s="582"/>
      <c r="BP15" s="582"/>
      <c r="BQ15" s="582"/>
      <c r="BR15" s="582"/>
      <c r="BS15" s="582"/>
      <c r="BT15" s="582"/>
      <c r="BU15" s="582"/>
      <c r="BV15" s="582"/>
      <c r="BW15" s="582"/>
      <c r="BX15" s="582"/>
      <c r="BY15" s="582"/>
      <c r="BZ15" s="582"/>
      <c r="CA15" s="582"/>
      <c r="CB15" s="583"/>
      <c r="CC15"/>
      <c r="CE15" s="39">
        <v>5</v>
      </c>
      <c r="CF15" s="613"/>
      <c r="CG15" s="596"/>
      <c r="CH15" s="596"/>
      <c r="CI15" s="596"/>
      <c r="CJ15" s="596"/>
      <c r="CK15" s="596"/>
      <c r="CL15" s="596"/>
      <c r="CM15" s="596"/>
      <c r="CN15" s="597">
        <f>CN14</f>
        <v>2184.0000000000005</v>
      </c>
      <c r="CO15" s="597"/>
      <c r="CP15" s="598">
        <f>CN15</f>
        <v>2184.0000000000005</v>
      </c>
      <c r="CQ15" s="598"/>
      <c r="CR15" s="561">
        <f>CP15</f>
        <v>2184.0000000000005</v>
      </c>
      <c r="CS15" s="561"/>
      <c r="CT15" s="561">
        <f>CR15</f>
        <v>2184.0000000000005</v>
      </c>
      <c r="CU15" s="561"/>
      <c r="CV15" s="561">
        <f t="shared" si="59"/>
        <v>2184.0000000000005</v>
      </c>
      <c r="CW15" s="561"/>
      <c r="CX15" s="561">
        <f t="shared" si="60"/>
        <v>2184.0000000000005</v>
      </c>
      <c r="CY15" s="561"/>
      <c r="CZ15" s="561">
        <f t="shared" si="61"/>
        <v>2184.0000000000005</v>
      </c>
      <c r="DA15" s="561"/>
      <c r="DB15" s="561">
        <f t="shared" si="62"/>
        <v>2184.0000000000005</v>
      </c>
      <c r="DC15" s="561"/>
      <c r="DD15" s="561">
        <f t="shared" si="63"/>
        <v>2184.0000000000005</v>
      </c>
      <c r="DE15" s="561"/>
      <c r="DF15" s="561">
        <f t="shared" si="64"/>
        <v>2184.0000000000005</v>
      </c>
      <c r="DG15" s="561"/>
      <c r="DH15" s="561">
        <f t="shared" si="65"/>
        <v>2184.0000000000005</v>
      </c>
      <c r="DI15" s="561"/>
      <c r="DJ15" s="561">
        <f t="shared" si="66"/>
        <v>2184.0000000000005</v>
      </c>
      <c r="DK15" s="561"/>
      <c r="DL15" s="561">
        <f t="shared" si="67"/>
        <v>2184.0000000000005</v>
      </c>
      <c r="DM15" s="561"/>
      <c r="DN15" s="561">
        <f t="shared" si="68"/>
        <v>2184.0000000000005</v>
      </c>
      <c r="DO15" s="561"/>
      <c r="DP15" s="561">
        <f t="shared" si="72"/>
        <v>2184.0000000000005</v>
      </c>
      <c r="DQ15" s="561"/>
      <c r="DR15" s="561">
        <f t="shared" si="73"/>
        <v>2184.0000000000005</v>
      </c>
      <c r="DS15" s="647"/>
      <c r="DT15" s="649">
        <f t="shared" si="74"/>
        <v>2184.0000000000005</v>
      </c>
      <c r="DU15" s="600"/>
      <c r="DV15" s="599">
        <f t="shared" si="76"/>
        <v>2184.0000000000005</v>
      </c>
      <c r="DW15" s="600"/>
      <c r="DX15" s="650">
        <f t="shared" si="94"/>
        <v>2184.0000000000005</v>
      </c>
      <c r="DY15" s="648"/>
      <c r="DZ15" s="651">
        <f t="shared" ref="DZ15:DZ16" si="96">DX15</f>
        <v>2184.0000000000005</v>
      </c>
      <c r="EA15" s="645"/>
      <c r="EB15" s="642"/>
      <c r="EC15" s="642"/>
      <c r="ED15" s="642"/>
      <c r="EE15" s="642"/>
      <c r="EF15" s="642"/>
      <c r="EG15" s="642"/>
      <c r="EH15" s="642"/>
      <c r="EI15" s="642"/>
      <c r="EJ15" s="642"/>
      <c r="EK15" s="642"/>
      <c r="EL15" s="642"/>
      <c r="EM15" s="642"/>
      <c r="EN15" s="642"/>
      <c r="EO15" s="642"/>
      <c r="EP15" s="642"/>
      <c r="EQ15" s="642"/>
      <c r="ER15" s="640"/>
      <c r="ES15" s="640"/>
      <c r="ET15" s="640"/>
      <c r="EU15" s="640"/>
      <c r="EV15" s="640"/>
      <c r="EW15" s="640"/>
      <c r="EX15" s="640"/>
      <c r="EY15" s="640"/>
      <c r="EZ15" s="640"/>
      <c r="FA15" s="640"/>
      <c r="FB15" s="640"/>
      <c r="FC15" s="640"/>
      <c r="FD15" s="640"/>
      <c r="FE15" s="641"/>
      <c r="FF15" s="32"/>
      <c r="FG15" s="32"/>
      <c r="FH15" s="32"/>
    </row>
    <row r="16" spans="2:164" ht="15" x14ac:dyDescent="0.25">
      <c r="B16" s="185">
        <v>6</v>
      </c>
      <c r="C16" s="572"/>
      <c r="D16" s="573"/>
      <c r="E16" s="573"/>
      <c r="F16" s="573"/>
      <c r="G16" s="573"/>
      <c r="H16" s="573"/>
      <c r="I16" s="573"/>
      <c r="J16" s="573"/>
      <c r="K16" s="573"/>
      <c r="L16" s="573"/>
      <c r="M16" s="584">
        <f>K15</f>
        <v>15</v>
      </c>
      <c r="N16" s="584"/>
      <c r="O16" s="593">
        <f>M16</f>
        <v>15</v>
      </c>
      <c r="P16" s="594"/>
      <c r="Q16" s="595">
        <f t="shared" si="79"/>
        <v>15</v>
      </c>
      <c r="R16" s="591"/>
      <c r="S16" s="571">
        <f t="shared" si="80"/>
        <v>15</v>
      </c>
      <c r="T16" s="571"/>
      <c r="U16" s="571">
        <f t="shared" si="81"/>
        <v>15</v>
      </c>
      <c r="V16" s="571"/>
      <c r="W16" s="571">
        <f t="shared" si="82"/>
        <v>15</v>
      </c>
      <c r="X16" s="571"/>
      <c r="Y16" s="571">
        <f t="shared" si="83"/>
        <v>15</v>
      </c>
      <c r="Z16" s="571"/>
      <c r="AA16" s="571">
        <f t="shared" si="84"/>
        <v>15</v>
      </c>
      <c r="AB16" s="571"/>
      <c r="AC16" s="571">
        <f t="shared" si="85"/>
        <v>15</v>
      </c>
      <c r="AD16" s="571"/>
      <c r="AE16" s="571">
        <f t="shared" si="86"/>
        <v>15</v>
      </c>
      <c r="AF16" s="571"/>
      <c r="AG16" s="571">
        <f t="shared" si="87"/>
        <v>15</v>
      </c>
      <c r="AH16" s="571"/>
      <c r="AI16" s="571">
        <f t="shared" si="88"/>
        <v>15</v>
      </c>
      <c r="AJ16" s="571"/>
      <c r="AK16" s="571">
        <f t="shared" si="89"/>
        <v>15</v>
      </c>
      <c r="AL16" s="571"/>
      <c r="AM16" s="571">
        <f t="shared" si="90"/>
        <v>15</v>
      </c>
      <c r="AN16" s="571"/>
      <c r="AO16" s="571">
        <f t="shared" si="91"/>
        <v>15</v>
      </c>
      <c r="AP16" s="590"/>
      <c r="AQ16" s="591">
        <f t="shared" si="92"/>
        <v>15</v>
      </c>
      <c r="AR16" s="571"/>
      <c r="AS16" s="571">
        <f t="shared" si="93"/>
        <v>15</v>
      </c>
      <c r="AT16" s="571"/>
      <c r="AU16" s="571">
        <f t="shared" si="95"/>
        <v>15</v>
      </c>
      <c r="AV16" s="571"/>
      <c r="AW16" s="586">
        <f t="shared" ref="AW16:AW19" si="97">AU16</f>
        <v>15</v>
      </c>
      <c r="AX16" s="586"/>
      <c r="AY16" s="589">
        <f>AW16</f>
        <v>15</v>
      </c>
      <c r="AZ16" s="589"/>
      <c r="BA16" s="585"/>
      <c r="BB16" s="585"/>
      <c r="BC16" s="585"/>
      <c r="BD16" s="585"/>
      <c r="BE16" s="585"/>
      <c r="BF16" s="585"/>
      <c r="BG16" s="585"/>
      <c r="BH16" s="585"/>
      <c r="BI16" s="585"/>
      <c r="BJ16" s="585"/>
      <c r="BK16" s="585"/>
      <c r="BL16" s="585"/>
      <c r="BM16" s="585"/>
      <c r="BN16" s="585"/>
      <c r="BO16" s="582"/>
      <c r="BP16" s="582"/>
      <c r="BQ16" s="582"/>
      <c r="BR16" s="582"/>
      <c r="BS16" s="582"/>
      <c r="BT16" s="582"/>
      <c r="BU16" s="582"/>
      <c r="BV16" s="582"/>
      <c r="BW16" s="582"/>
      <c r="BX16" s="582"/>
      <c r="BY16" s="582"/>
      <c r="BZ16" s="582"/>
      <c r="CA16" s="582"/>
      <c r="CB16" s="583"/>
      <c r="CC16"/>
      <c r="CE16" s="39">
        <v>6</v>
      </c>
      <c r="CF16" s="613"/>
      <c r="CG16" s="596"/>
      <c r="CH16" s="596"/>
      <c r="CI16" s="596"/>
      <c r="CJ16" s="596"/>
      <c r="CK16" s="596"/>
      <c r="CL16" s="596"/>
      <c r="CM16" s="596"/>
      <c r="CN16" s="596"/>
      <c r="CO16" s="596"/>
      <c r="CP16" s="597">
        <f>CP15</f>
        <v>2184.0000000000005</v>
      </c>
      <c r="CQ16" s="597"/>
      <c r="CR16" s="598">
        <f>CP16</f>
        <v>2184.0000000000005</v>
      </c>
      <c r="CS16" s="598"/>
      <c r="CT16" s="561">
        <f>CR16</f>
        <v>2184.0000000000005</v>
      </c>
      <c r="CU16" s="561"/>
      <c r="CV16" s="561">
        <f>CT16</f>
        <v>2184.0000000000005</v>
      </c>
      <c r="CW16" s="561"/>
      <c r="CX16" s="561">
        <f t="shared" si="60"/>
        <v>2184.0000000000005</v>
      </c>
      <c r="CY16" s="561"/>
      <c r="CZ16" s="561">
        <f t="shared" si="61"/>
        <v>2184.0000000000005</v>
      </c>
      <c r="DA16" s="561"/>
      <c r="DB16" s="561">
        <f t="shared" si="62"/>
        <v>2184.0000000000005</v>
      </c>
      <c r="DC16" s="561"/>
      <c r="DD16" s="561">
        <f t="shared" si="63"/>
        <v>2184.0000000000005</v>
      </c>
      <c r="DE16" s="561"/>
      <c r="DF16" s="561">
        <f t="shared" si="64"/>
        <v>2184.0000000000005</v>
      </c>
      <c r="DG16" s="561"/>
      <c r="DH16" s="561">
        <f t="shared" si="65"/>
        <v>2184.0000000000005</v>
      </c>
      <c r="DI16" s="561"/>
      <c r="DJ16" s="561">
        <f t="shared" si="66"/>
        <v>2184.0000000000005</v>
      </c>
      <c r="DK16" s="561"/>
      <c r="DL16" s="561">
        <f t="shared" si="67"/>
        <v>2184.0000000000005</v>
      </c>
      <c r="DM16" s="561"/>
      <c r="DN16" s="561">
        <f t="shared" si="68"/>
        <v>2184.0000000000005</v>
      </c>
      <c r="DO16" s="561"/>
      <c r="DP16" s="561">
        <f t="shared" si="72"/>
        <v>2184.0000000000005</v>
      </c>
      <c r="DQ16" s="561"/>
      <c r="DR16" s="561">
        <f t="shared" si="73"/>
        <v>2184.0000000000005</v>
      </c>
      <c r="DS16" s="647"/>
      <c r="DT16" s="649">
        <f t="shared" si="74"/>
        <v>2184.0000000000005</v>
      </c>
      <c r="DU16" s="600"/>
      <c r="DV16" s="599">
        <f t="shared" si="76"/>
        <v>2184.0000000000005</v>
      </c>
      <c r="DW16" s="600"/>
      <c r="DX16" s="599">
        <f t="shared" si="94"/>
        <v>2184.0000000000005</v>
      </c>
      <c r="DY16" s="600"/>
      <c r="DZ16" s="650">
        <f t="shared" si="96"/>
        <v>2184.0000000000005</v>
      </c>
      <c r="EA16" s="648"/>
      <c r="EB16" s="651">
        <f t="shared" ref="EB16" si="98">DZ16</f>
        <v>2184.0000000000005</v>
      </c>
      <c r="EC16" s="645"/>
      <c r="ED16" s="642"/>
      <c r="EE16" s="642"/>
      <c r="EF16" s="642"/>
      <c r="EG16" s="642"/>
      <c r="EH16" s="642"/>
      <c r="EI16" s="642"/>
      <c r="EJ16" s="642"/>
      <c r="EK16" s="642"/>
      <c r="EL16" s="642"/>
      <c r="EM16" s="642"/>
      <c r="EN16" s="642"/>
      <c r="EO16" s="642"/>
      <c r="EP16" s="642"/>
      <c r="EQ16" s="642"/>
      <c r="ER16" s="640"/>
      <c r="ES16" s="640"/>
      <c r="ET16" s="640"/>
      <c r="EU16" s="640"/>
      <c r="EV16" s="640"/>
      <c r="EW16" s="640"/>
      <c r="EX16" s="640"/>
      <c r="EY16" s="640"/>
      <c r="EZ16" s="640"/>
      <c r="FA16" s="640"/>
      <c r="FB16" s="640"/>
      <c r="FC16" s="640"/>
      <c r="FD16" s="640"/>
      <c r="FE16" s="641"/>
      <c r="FF16" s="32"/>
      <c r="FG16" s="32"/>
      <c r="FH16" s="32"/>
    </row>
    <row r="17" spans="2:164" ht="15" x14ac:dyDescent="0.25">
      <c r="B17" s="185">
        <v>7</v>
      </c>
      <c r="C17" s="572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84">
        <f>M16</f>
        <v>15</v>
      </c>
      <c r="P17" s="584"/>
      <c r="Q17" s="575">
        <f>O17</f>
        <v>15</v>
      </c>
      <c r="R17" s="575"/>
      <c r="S17" s="595">
        <f t="shared" si="80"/>
        <v>15</v>
      </c>
      <c r="T17" s="591"/>
      <c r="U17" s="571">
        <f t="shared" si="81"/>
        <v>15</v>
      </c>
      <c r="V17" s="571"/>
      <c r="W17" s="571">
        <f t="shared" si="82"/>
        <v>15</v>
      </c>
      <c r="X17" s="571"/>
      <c r="Y17" s="571">
        <f t="shared" si="83"/>
        <v>15</v>
      </c>
      <c r="Z17" s="571"/>
      <c r="AA17" s="571">
        <f t="shared" si="84"/>
        <v>15</v>
      </c>
      <c r="AB17" s="571"/>
      <c r="AC17" s="571">
        <f t="shared" si="85"/>
        <v>15</v>
      </c>
      <c r="AD17" s="571"/>
      <c r="AE17" s="571">
        <f t="shared" si="86"/>
        <v>15</v>
      </c>
      <c r="AF17" s="571"/>
      <c r="AG17" s="571">
        <f t="shared" si="87"/>
        <v>15</v>
      </c>
      <c r="AH17" s="571"/>
      <c r="AI17" s="571">
        <f t="shared" si="88"/>
        <v>15</v>
      </c>
      <c r="AJ17" s="571"/>
      <c r="AK17" s="571">
        <f t="shared" si="89"/>
        <v>15</v>
      </c>
      <c r="AL17" s="571"/>
      <c r="AM17" s="571">
        <f t="shared" si="90"/>
        <v>15</v>
      </c>
      <c r="AN17" s="571"/>
      <c r="AO17" s="571">
        <f t="shared" si="91"/>
        <v>15</v>
      </c>
      <c r="AP17" s="590"/>
      <c r="AQ17" s="591">
        <f t="shared" si="92"/>
        <v>15</v>
      </c>
      <c r="AR17" s="571"/>
      <c r="AS17" s="571">
        <f t="shared" si="93"/>
        <v>15</v>
      </c>
      <c r="AT17" s="571"/>
      <c r="AU17" s="571">
        <f t="shared" si="95"/>
        <v>15</v>
      </c>
      <c r="AV17" s="571"/>
      <c r="AW17" s="571">
        <f t="shared" si="97"/>
        <v>15</v>
      </c>
      <c r="AX17" s="571"/>
      <c r="AY17" s="586">
        <f t="shared" ref="AY17:AY19" si="99">AW17</f>
        <v>15</v>
      </c>
      <c r="AZ17" s="586"/>
      <c r="BA17" s="589">
        <f>AY17</f>
        <v>15</v>
      </c>
      <c r="BB17" s="589"/>
      <c r="BC17" s="585"/>
      <c r="BD17" s="585"/>
      <c r="BE17" s="585"/>
      <c r="BF17" s="585"/>
      <c r="BG17" s="585"/>
      <c r="BH17" s="585"/>
      <c r="BI17" s="585"/>
      <c r="BJ17" s="585"/>
      <c r="BK17" s="585"/>
      <c r="BL17" s="585"/>
      <c r="BM17" s="585"/>
      <c r="BN17" s="585"/>
      <c r="BO17" s="582"/>
      <c r="BP17" s="582"/>
      <c r="BQ17" s="582"/>
      <c r="BR17" s="582"/>
      <c r="BS17" s="582"/>
      <c r="BT17" s="582"/>
      <c r="BU17" s="582"/>
      <c r="BV17" s="582"/>
      <c r="BW17" s="582"/>
      <c r="BX17" s="582"/>
      <c r="BY17" s="582"/>
      <c r="BZ17" s="582"/>
      <c r="CA17" s="582"/>
      <c r="CB17" s="583"/>
      <c r="CC17"/>
      <c r="CE17" s="39">
        <v>7</v>
      </c>
      <c r="CF17" s="613"/>
      <c r="CG17" s="596"/>
      <c r="CH17" s="596"/>
      <c r="CI17" s="596"/>
      <c r="CJ17" s="596"/>
      <c r="CK17" s="596"/>
      <c r="CL17" s="596"/>
      <c r="CM17" s="596"/>
      <c r="CN17" s="596"/>
      <c r="CO17" s="596"/>
      <c r="CP17" s="596"/>
      <c r="CQ17" s="596"/>
      <c r="CR17" s="597">
        <f>CR16</f>
        <v>2184.0000000000005</v>
      </c>
      <c r="CS17" s="597"/>
      <c r="CT17" s="598">
        <f>CR17</f>
        <v>2184.0000000000005</v>
      </c>
      <c r="CU17" s="598"/>
      <c r="CV17" s="561">
        <f>CT17</f>
        <v>2184.0000000000005</v>
      </c>
      <c r="CW17" s="561"/>
      <c r="CX17" s="561">
        <f>CV17</f>
        <v>2184.0000000000005</v>
      </c>
      <c r="CY17" s="561"/>
      <c r="CZ17" s="561">
        <f t="shared" si="61"/>
        <v>2184.0000000000005</v>
      </c>
      <c r="DA17" s="561"/>
      <c r="DB17" s="561">
        <f t="shared" si="62"/>
        <v>2184.0000000000005</v>
      </c>
      <c r="DC17" s="561"/>
      <c r="DD17" s="561">
        <f t="shared" si="63"/>
        <v>2184.0000000000005</v>
      </c>
      <c r="DE17" s="561"/>
      <c r="DF17" s="561">
        <f t="shared" si="64"/>
        <v>2184.0000000000005</v>
      </c>
      <c r="DG17" s="561"/>
      <c r="DH17" s="561">
        <f t="shared" si="65"/>
        <v>2184.0000000000005</v>
      </c>
      <c r="DI17" s="561"/>
      <c r="DJ17" s="561">
        <f t="shared" si="66"/>
        <v>2184.0000000000005</v>
      </c>
      <c r="DK17" s="561"/>
      <c r="DL17" s="561">
        <f t="shared" si="67"/>
        <v>2184.0000000000005</v>
      </c>
      <c r="DM17" s="561"/>
      <c r="DN17" s="561">
        <f t="shared" si="68"/>
        <v>2184.0000000000005</v>
      </c>
      <c r="DO17" s="561"/>
      <c r="DP17" s="561">
        <f t="shared" si="72"/>
        <v>2184.0000000000005</v>
      </c>
      <c r="DQ17" s="561"/>
      <c r="DR17" s="561">
        <f t="shared" si="73"/>
        <v>2184.0000000000005</v>
      </c>
      <c r="DS17" s="647"/>
      <c r="DT17" s="600">
        <f t="shared" ref="DT17:DT27" si="100">DR17</f>
        <v>2184.0000000000005</v>
      </c>
      <c r="DU17" s="561"/>
      <c r="DV17" s="561">
        <f t="shared" ref="DV17:DV30" si="101">DT17</f>
        <v>2184.0000000000005</v>
      </c>
      <c r="DW17" s="561"/>
      <c r="DX17" s="561">
        <f t="shared" ref="DX17:DX30" si="102">DV17</f>
        <v>2184.0000000000005</v>
      </c>
      <c r="DY17" s="561"/>
      <c r="DZ17" s="561">
        <f t="shared" ref="DZ17:DZ30" si="103">DX17</f>
        <v>2184.0000000000005</v>
      </c>
      <c r="EA17" s="561"/>
      <c r="EB17" s="643">
        <f t="shared" ref="EB17:EB30" si="104">DZ17</f>
        <v>2184.0000000000005</v>
      </c>
      <c r="EC17" s="643"/>
      <c r="ED17" s="646">
        <f t="shared" ref="ED17:ED30" si="105">EB17</f>
        <v>2184.0000000000005</v>
      </c>
      <c r="EE17" s="646"/>
      <c r="EF17" s="642"/>
      <c r="EG17" s="642"/>
      <c r="EH17" s="642"/>
      <c r="EI17" s="642"/>
      <c r="EJ17" s="642"/>
      <c r="EK17" s="642"/>
      <c r="EL17" s="642"/>
      <c r="EM17" s="642"/>
      <c r="EN17" s="642"/>
      <c r="EO17" s="642"/>
      <c r="EP17" s="642"/>
      <c r="EQ17" s="642"/>
      <c r="ER17" s="640"/>
      <c r="ES17" s="640"/>
      <c r="ET17" s="640"/>
      <c r="EU17" s="640"/>
      <c r="EV17" s="640"/>
      <c r="EW17" s="640"/>
      <c r="EX17" s="640"/>
      <c r="EY17" s="640"/>
      <c r="EZ17" s="640"/>
      <c r="FA17" s="640"/>
      <c r="FB17" s="640"/>
      <c r="FC17" s="640"/>
      <c r="FD17" s="640"/>
      <c r="FE17" s="641"/>
      <c r="FF17" s="32"/>
      <c r="FG17" s="32"/>
      <c r="FH17" s="32"/>
    </row>
    <row r="18" spans="2:164" ht="15" x14ac:dyDescent="0.25">
      <c r="B18" s="185">
        <v>8</v>
      </c>
      <c r="C18" s="572"/>
      <c r="D18" s="573"/>
      <c r="E18" s="573"/>
      <c r="F18" s="573"/>
      <c r="G18" s="573"/>
      <c r="H18" s="573"/>
      <c r="I18" s="573"/>
      <c r="J18" s="573"/>
      <c r="K18" s="573"/>
      <c r="L18" s="573"/>
      <c r="M18" s="573"/>
      <c r="N18" s="573"/>
      <c r="O18" s="573"/>
      <c r="P18" s="573"/>
      <c r="Q18" s="584">
        <f>O17</f>
        <v>15</v>
      </c>
      <c r="R18" s="584"/>
      <c r="S18" s="575">
        <f>Q18</f>
        <v>15</v>
      </c>
      <c r="T18" s="575"/>
      <c r="U18" s="595">
        <f t="shared" si="81"/>
        <v>15</v>
      </c>
      <c r="V18" s="591"/>
      <c r="W18" s="571">
        <f t="shared" si="82"/>
        <v>15</v>
      </c>
      <c r="X18" s="571"/>
      <c r="Y18" s="571">
        <f t="shared" si="83"/>
        <v>15</v>
      </c>
      <c r="Z18" s="571"/>
      <c r="AA18" s="571">
        <f t="shared" si="84"/>
        <v>15</v>
      </c>
      <c r="AB18" s="571"/>
      <c r="AC18" s="571">
        <f t="shared" si="85"/>
        <v>15</v>
      </c>
      <c r="AD18" s="571"/>
      <c r="AE18" s="571">
        <f t="shared" si="86"/>
        <v>15</v>
      </c>
      <c r="AF18" s="571"/>
      <c r="AG18" s="571">
        <f t="shared" si="87"/>
        <v>15</v>
      </c>
      <c r="AH18" s="571"/>
      <c r="AI18" s="571">
        <f t="shared" si="88"/>
        <v>15</v>
      </c>
      <c r="AJ18" s="571"/>
      <c r="AK18" s="571">
        <f t="shared" si="89"/>
        <v>15</v>
      </c>
      <c r="AL18" s="571"/>
      <c r="AM18" s="571">
        <f t="shared" si="90"/>
        <v>15</v>
      </c>
      <c r="AN18" s="571"/>
      <c r="AO18" s="571">
        <f t="shared" si="91"/>
        <v>15</v>
      </c>
      <c r="AP18" s="590"/>
      <c r="AQ18" s="591">
        <f t="shared" si="92"/>
        <v>15</v>
      </c>
      <c r="AR18" s="571"/>
      <c r="AS18" s="571">
        <f t="shared" si="93"/>
        <v>15</v>
      </c>
      <c r="AT18" s="571"/>
      <c r="AU18" s="571">
        <f t="shared" si="95"/>
        <v>15</v>
      </c>
      <c r="AV18" s="571"/>
      <c r="AW18" s="571">
        <f t="shared" si="97"/>
        <v>15</v>
      </c>
      <c r="AX18" s="571"/>
      <c r="AY18" s="571">
        <f t="shared" si="99"/>
        <v>15</v>
      </c>
      <c r="AZ18" s="571"/>
      <c r="BA18" s="586">
        <f t="shared" ref="BA18:BA19" si="106">AY18</f>
        <v>15</v>
      </c>
      <c r="BB18" s="586"/>
      <c r="BC18" s="589">
        <f>BA18</f>
        <v>15</v>
      </c>
      <c r="BD18" s="589"/>
      <c r="BE18" s="585"/>
      <c r="BF18" s="585"/>
      <c r="BG18" s="585"/>
      <c r="BH18" s="585"/>
      <c r="BI18" s="585"/>
      <c r="BJ18" s="585"/>
      <c r="BK18" s="585"/>
      <c r="BL18" s="585"/>
      <c r="BM18" s="585"/>
      <c r="BN18" s="585"/>
      <c r="BO18" s="582"/>
      <c r="BP18" s="582"/>
      <c r="BQ18" s="582"/>
      <c r="BR18" s="582"/>
      <c r="BS18" s="582"/>
      <c r="BT18" s="582"/>
      <c r="BU18" s="582"/>
      <c r="BV18" s="582"/>
      <c r="BW18" s="582"/>
      <c r="BX18" s="582"/>
      <c r="BY18" s="582"/>
      <c r="BZ18" s="582"/>
      <c r="CA18" s="582"/>
      <c r="CB18" s="583"/>
      <c r="CC18"/>
      <c r="CE18" s="39">
        <v>8</v>
      </c>
      <c r="CF18" s="613"/>
      <c r="CG18" s="596"/>
      <c r="CH18" s="596"/>
      <c r="CI18" s="596"/>
      <c r="CJ18" s="596"/>
      <c r="CK18" s="596"/>
      <c r="CL18" s="596"/>
      <c r="CM18" s="596"/>
      <c r="CN18" s="596"/>
      <c r="CO18" s="596"/>
      <c r="CP18" s="596"/>
      <c r="CQ18" s="596"/>
      <c r="CR18" s="596"/>
      <c r="CS18" s="596"/>
      <c r="CT18" s="597">
        <f>CT17</f>
        <v>2184.0000000000005</v>
      </c>
      <c r="CU18" s="597"/>
      <c r="CV18" s="598">
        <f>CT18</f>
        <v>2184.0000000000005</v>
      </c>
      <c r="CW18" s="598"/>
      <c r="CX18" s="561">
        <f>CV18</f>
        <v>2184.0000000000005</v>
      </c>
      <c r="CY18" s="561"/>
      <c r="CZ18" s="561">
        <f>CX18</f>
        <v>2184.0000000000005</v>
      </c>
      <c r="DA18" s="561"/>
      <c r="DB18" s="561">
        <f t="shared" si="62"/>
        <v>2184.0000000000005</v>
      </c>
      <c r="DC18" s="561"/>
      <c r="DD18" s="561">
        <f t="shared" si="63"/>
        <v>2184.0000000000005</v>
      </c>
      <c r="DE18" s="561"/>
      <c r="DF18" s="561">
        <f t="shared" si="64"/>
        <v>2184.0000000000005</v>
      </c>
      <c r="DG18" s="561"/>
      <c r="DH18" s="561">
        <f t="shared" si="65"/>
        <v>2184.0000000000005</v>
      </c>
      <c r="DI18" s="561"/>
      <c r="DJ18" s="561">
        <f t="shared" si="66"/>
        <v>2184.0000000000005</v>
      </c>
      <c r="DK18" s="561"/>
      <c r="DL18" s="561">
        <f t="shared" si="67"/>
        <v>2184.0000000000005</v>
      </c>
      <c r="DM18" s="561"/>
      <c r="DN18" s="561">
        <f t="shared" si="68"/>
        <v>2184.0000000000005</v>
      </c>
      <c r="DO18" s="561"/>
      <c r="DP18" s="561">
        <f t="shared" si="72"/>
        <v>2184.0000000000005</v>
      </c>
      <c r="DQ18" s="561"/>
      <c r="DR18" s="561">
        <f t="shared" si="73"/>
        <v>2184.0000000000005</v>
      </c>
      <c r="DS18" s="647"/>
      <c r="DT18" s="600">
        <f t="shared" si="100"/>
        <v>2184.0000000000005</v>
      </c>
      <c r="DU18" s="561"/>
      <c r="DV18" s="561">
        <f t="shared" si="101"/>
        <v>2184.0000000000005</v>
      </c>
      <c r="DW18" s="561"/>
      <c r="DX18" s="561">
        <f t="shared" si="102"/>
        <v>2184.0000000000005</v>
      </c>
      <c r="DY18" s="561"/>
      <c r="DZ18" s="561">
        <f t="shared" si="103"/>
        <v>2184.0000000000005</v>
      </c>
      <c r="EA18" s="561"/>
      <c r="EB18" s="561">
        <f t="shared" si="104"/>
        <v>2184.0000000000005</v>
      </c>
      <c r="EC18" s="561"/>
      <c r="ED18" s="643">
        <f t="shared" si="105"/>
        <v>2184.0000000000005</v>
      </c>
      <c r="EE18" s="643"/>
      <c r="EF18" s="646">
        <f t="shared" ref="EF18:EF30" si="107">ED18</f>
        <v>2184.0000000000005</v>
      </c>
      <c r="EG18" s="646"/>
      <c r="EH18" s="642"/>
      <c r="EI18" s="642"/>
      <c r="EJ18" s="642"/>
      <c r="EK18" s="642"/>
      <c r="EL18" s="642"/>
      <c r="EM18" s="642"/>
      <c r="EN18" s="642"/>
      <c r="EO18" s="642"/>
      <c r="EP18" s="642"/>
      <c r="EQ18" s="642"/>
      <c r="ER18" s="640"/>
      <c r="ES18" s="640"/>
      <c r="ET18" s="640"/>
      <c r="EU18" s="640"/>
      <c r="EV18" s="640"/>
      <c r="EW18" s="640"/>
      <c r="EX18" s="640"/>
      <c r="EY18" s="640"/>
      <c r="EZ18" s="640"/>
      <c r="FA18" s="640"/>
      <c r="FB18" s="640"/>
      <c r="FC18" s="640"/>
      <c r="FD18" s="640"/>
      <c r="FE18" s="641"/>
      <c r="FF18" s="32"/>
      <c r="FG18" s="32"/>
      <c r="FH18" s="32"/>
    </row>
    <row r="19" spans="2:164" ht="15" x14ac:dyDescent="0.25">
      <c r="B19" s="185">
        <v>9</v>
      </c>
      <c r="C19" s="572"/>
      <c r="D19" s="5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3"/>
      <c r="Q19" s="573"/>
      <c r="R19" s="573"/>
      <c r="S19" s="584">
        <f>Q18</f>
        <v>15</v>
      </c>
      <c r="T19" s="584"/>
      <c r="U19" s="575">
        <f>S19</f>
        <v>15</v>
      </c>
      <c r="V19" s="575"/>
      <c r="W19" s="571">
        <f>U19</f>
        <v>15</v>
      </c>
      <c r="X19" s="571"/>
      <c r="Y19" s="571">
        <f t="shared" si="83"/>
        <v>15</v>
      </c>
      <c r="Z19" s="571"/>
      <c r="AA19" s="571">
        <f t="shared" si="84"/>
        <v>15</v>
      </c>
      <c r="AB19" s="571"/>
      <c r="AC19" s="571">
        <f t="shared" si="85"/>
        <v>15</v>
      </c>
      <c r="AD19" s="571"/>
      <c r="AE19" s="571">
        <f t="shared" si="86"/>
        <v>15</v>
      </c>
      <c r="AF19" s="571"/>
      <c r="AG19" s="571">
        <f t="shared" si="87"/>
        <v>15</v>
      </c>
      <c r="AH19" s="571"/>
      <c r="AI19" s="571">
        <f t="shared" si="88"/>
        <v>15</v>
      </c>
      <c r="AJ19" s="571"/>
      <c r="AK19" s="571">
        <f t="shared" si="89"/>
        <v>15</v>
      </c>
      <c r="AL19" s="571"/>
      <c r="AM19" s="571">
        <f t="shared" si="90"/>
        <v>15</v>
      </c>
      <c r="AN19" s="571"/>
      <c r="AO19" s="571">
        <f t="shared" si="91"/>
        <v>15</v>
      </c>
      <c r="AP19" s="590"/>
      <c r="AQ19" s="591">
        <f t="shared" si="92"/>
        <v>15</v>
      </c>
      <c r="AR19" s="571"/>
      <c r="AS19" s="571">
        <f t="shared" si="93"/>
        <v>15</v>
      </c>
      <c r="AT19" s="571"/>
      <c r="AU19" s="571">
        <f t="shared" si="95"/>
        <v>15</v>
      </c>
      <c r="AV19" s="571"/>
      <c r="AW19" s="571">
        <f t="shared" si="97"/>
        <v>15</v>
      </c>
      <c r="AX19" s="571"/>
      <c r="AY19" s="571">
        <f t="shared" si="99"/>
        <v>15</v>
      </c>
      <c r="AZ19" s="571"/>
      <c r="BA19" s="571">
        <f t="shared" si="106"/>
        <v>15</v>
      </c>
      <c r="BB19" s="571"/>
      <c r="BC19" s="586">
        <f t="shared" ref="BC19" si="108">BA19</f>
        <v>15</v>
      </c>
      <c r="BD19" s="586"/>
      <c r="BE19" s="589">
        <f t="shared" ref="BE19" si="109">BC19</f>
        <v>15</v>
      </c>
      <c r="BF19" s="589"/>
      <c r="BG19" s="585"/>
      <c r="BH19" s="585"/>
      <c r="BI19" s="585"/>
      <c r="BJ19" s="585"/>
      <c r="BK19" s="585"/>
      <c r="BL19" s="585"/>
      <c r="BM19" s="585"/>
      <c r="BN19" s="585"/>
      <c r="BO19" s="585"/>
      <c r="BP19" s="585"/>
      <c r="BQ19" s="582"/>
      <c r="BR19" s="582"/>
      <c r="BS19" s="582"/>
      <c r="BT19" s="582"/>
      <c r="BU19" s="582"/>
      <c r="BV19" s="582"/>
      <c r="BW19" s="582"/>
      <c r="BX19" s="582"/>
      <c r="BY19" s="582"/>
      <c r="BZ19" s="582"/>
      <c r="CA19" s="582"/>
      <c r="CB19" s="583"/>
      <c r="CC19"/>
      <c r="CE19" s="39">
        <v>9</v>
      </c>
      <c r="CF19" s="613"/>
      <c r="CG19" s="596"/>
      <c r="CH19" s="596"/>
      <c r="CI19" s="596"/>
      <c r="CJ19" s="596"/>
      <c r="CK19" s="596"/>
      <c r="CL19" s="596"/>
      <c r="CM19" s="596"/>
      <c r="CN19" s="596"/>
      <c r="CO19" s="596"/>
      <c r="CP19" s="596"/>
      <c r="CQ19" s="596"/>
      <c r="CR19" s="596"/>
      <c r="CS19" s="596"/>
      <c r="CT19" s="596"/>
      <c r="CU19" s="596"/>
      <c r="CV19" s="597">
        <f>CV18</f>
        <v>2184.0000000000005</v>
      </c>
      <c r="CW19" s="597"/>
      <c r="CX19" s="598">
        <f>CV19</f>
        <v>2184.0000000000005</v>
      </c>
      <c r="CY19" s="598"/>
      <c r="CZ19" s="561">
        <f>CX19</f>
        <v>2184.0000000000005</v>
      </c>
      <c r="DA19" s="561"/>
      <c r="DB19" s="599">
        <f>CZ19</f>
        <v>2184.0000000000005</v>
      </c>
      <c r="DC19" s="600"/>
      <c r="DD19" s="599">
        <f t="shared" si="63"/>
        <v>2184.0000000000005</v>
      </c>
      <c r="DE19" s="600"/>
      <c r="DF19" s="599">
        <f t="shared" si="64"/>
        <v>2184.0000000000005</v>
      </c>
      <c r="DG19" s="600"/>
      <c r="DH19" s="599">
        <f t="shared" si="65"/>
        <v>2184.0000000000005</v>
      </c>
      <c r="DI19" s="600"/>
      <c r="DJ19" s="599">
        <f t="shared" si="66"/>
        <v>2184.0000000000005</v>
      </c>
      <c r="DK19" s="600"/>
      <c r="DL19" s="599">
        <f t="shared" si="67"/>
        <v>2184.0000000000005</v>
      </c>
      <c r="DM19" s="600"/>
      <c r="DN19" s="599">
        <f t="shared" si="68"/>
        <v>2184.0000000000005</v>
      </c>
      <c r="DO19" s="600"/>
      <c r="DP19" s="599">
        <f t="shared" si="72"/>
        <v>2184.0000000000005</v>
      </c>
      <c r="DQ19" s="600"/>
      <c r="DR19" s="599">
        <f t="shared" si="73"/>
        <v>2184.0000000000005</v>
      </c>
      <c r="DS19" s="652"/>
      <c r="DT19" s="649">
        <f t="shared" si="100"/>
        <v>2184.0000000000005</v>
      </c>
      <c r="DU19" s="600"/>
      <c r="DV19" s="599">
        <f t="shared" si="101"/>
        <v>2184.0000000000005</v>
      </c>
      <c r="DW19" s="600"/>
      <c r="DX19" s="599">
        <f t="shared" si="102"/>
        <v>2184.0000000000005</v>
      </c>
      <c r="DY19" s="600"/>
      <c r="DZ19" s="599">
        <f t="shared" si="103"/>
        <v>2184.0000000000005</v>
      </c>
      <c r="EA19" s="600"/>
      <c r="EB19" s="599">
        <f t="shared" si="104"/>
        <v>2184.0000000000005</v>
      </c>
      <c r="EC19" s="600"/>
      <c r="ED19" s="599">
        <f t="shared" si="105"/>
        <v>2184.0000000000005</v>
      </c>
      <c r="EE19" s="600"/>
      <c r="EF19" s="650">
        <f t="shared" si="107"/>
        <v>2184.0000000000005</v>
      </c>
      <c r="EG19" s="648"/>
      <c r="EH19" s="651">
        <f t="shared" ref="EH19:EH30" si="110">EF19</f>
        <v>2184.0000000000005</v>
      </c>
      <c r="EI19" s="645"/>
      <c r="EJ19" s="642"/>
      <c r="EK19" s="642"/>
      <c r="EL19" s="642"/>
      <c r="EM19" s="642"/>
      <c r="EN19" s="642"/>
      <c r="EO19" s="642"/>
      <c r="EP19" s="642"/>
      <c r="EQ19" s="642"/>
      <c r="ER19" s="642"/>
      <c r="ES19" s="642"/>
      <c r="ET19" s="640"/>
      <c r="EU19" s="640"/>
      <c r="EV19" s="640"/>
      <c r="EW19" s="640"/>
      <c r="EX19" s="640"/>
      <c r="EY19" s="640"/>
      <c r="EZ19" s="640"/>
      <c r="FA19" s="640"/>
      <c r="FB19" s="640"/>
      <c r="FC19" s="640"/>
      <c r="FD19" s="640"/>
      <c r="FE19" s="641"/>
      <c r="FF19" s="32"/>
      <c r="FG19" s="32"/>
      <c r="FH19" s="32"/>
    </row>
    <row r="20" spans="2:164" ht="15" x14ac:dyDescent="0.25">
      <c r="B20" s="185">
        <v>10</v>
      </c>
      <c r="C20" s="572"/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  <c r="R20" s="573"/>
      <c r="S20" s="573"/>
      <c r="T20" s="573"/>
      <c r="U20" s="584">
        <f>S19</f>
        <v>15</v>
      </c>
      <c r="V20" s="584"/>
      <c r="W20" s="575">
        <f>U20</f>
        <v>15</v>
      </c>
      <c r="X20" s="575"/>
      <c r="Y20" s="571">
        <f t="shared" ref="Y20" si="111">W20</f>
        <v>15</v>
      </c>
      <c r="Z20" s="571"/>
      <c r="AA20" s="571">
        <f t="shared" ref="AA20:AA21" si="112">Y20</f>
        <v>15</v>
      </c>
      <c r="AB20" s="571"/>
      <c r="AC20" s="571">
        <f t="shared" ref="AC20:AC22" si="113">AA20</f>
        <v>15</v>
      </c>
      <c r="AD20" s="571"/>
      <c r="AE20" s="571">
        <f t="shared" ref="AE20:AE23" si="114">AC20</f>
        <v>15</v>
      </c>
      <c r="AF20" s="571"/>
      <c r="AG20" s="571">
        <f t="shared" ref="AG20:AG24" si="115">AE20</f>
        <v>15</v>
      </c>
      <c r="AH20" s="571"/>
      <c r="AI20" s="571">
        <f t="shared" ref="AI20:AI25" si="116">AG20</f>
        <v>15</v>
      </c>
      <c r="AJ20" s="571"/>
      <c r="AK20" s="571">
        <f t="shared" ref="AK20:AK26" si="117">AI20</f>
        <v>15</v>
      </c>
      <c r="AL20" s="571"/>
      <c r="AM20" s="571">
        <f t="shared" ref="AM20:AM27" si="118">AK20</f>
        <v>15</v>
      </c>
      <c r="AN20" s="571"/>
      <c r="AO20" s="571">
        <f t="shared" ref="AO20:AO28" si="119">AM20</f>
        <v>15</v>
      </c>
      <c r="AP20" s="590"/>
      <c r="AQ20" s="591">
        <f t="shared" ref="AQ20:AQ29" si="120">AO20</f>
        <v>15</v>
      </c>
      <c r="AR20" s="571"/>
      <c r="AS20" s="571">
        <f t="shared" ref="AS20:AS30" si="121">AQ20</f>
        <v>15</v>
      </c>
      <c r="AT20" s="571"/>
      <c r="AU20" s="571">
        <f t="shared" ref="AU20:AU30" si="122">AS20</f>
        <v>15</v>
      </c>
      <c r="AV20" s="571"/>
      <c r="AW20" s="571">
        <f t="shared" ref="AW20:AW30" si="123">AU20</f>
        <v>15</v>
      </c>
      <c r="AX20" s="571"/>
      <c r="AY20" s="571">
        <f t="shared" ref="AY20:AY30" si="124">AW20</f>
        <v>15</v>
      </c>
      <c r="AZ20" s="571"/>
      <c r="BA20" s="571">
        <f t="shared" ref="BA20:BA30" si="125">AY20</f>
        <v>15</v>
      </c>
      <c r="BB20" s="571"/>
      <c r="BC20" s="571">
        <f t="shared" ref="BC20:BC30" si="126">BA20</f>
        <v>15</v>
      </c>
      <c r="BD20" s="571"/>
      <c r="BE20" s="586">
        <f t="shared" ref="BE20:BE30" si="127">BC20</f>
        <v>15</v>
      </c>
      <c r="BF20" s="586"/>
      <c r="BG20" s="589">
        <f>BE20</f>
        <v>15</v>
      </c>
      <c r="BH20" s="589"/>
      <c r="BI20" s="585"/>
      <c r="BJ20" s="585"/>
      <c r="BK20" s="585"/>
      <c r="BL20" s="585"/>
      <c r="BM20" s="585"/>
      <c r="BN20" s="585"/>
      <c r="BO20" s="585"/>
      <c r="BP20" s="585"/>
      <c r="BQ20" s="585"/>
      <c r="BR20" s="585"/>
      <c r="BS20" s="582"/>
      <c r="BT20" s="582"/>
      <c r="BU20" s="582"/>
      <c r="BV20" s="582"/>
      <c r="BW20" s="582"/>
      <c r="BX20" s="582"/>
      <c r="BY20" s="582"/>
      <c r="BZ20" s="582"/>
      <c r="CA20" s="582"/>
      <c r="CB20" s="583"/>
      <c r="CC20"/>
      <c r="CE20" s="39">
        <v>10</v>
      </c>
      <c r="CF20" s="613"/>
      <c r="CG20" s="596"/>
      <c r="CH20" s="596"/>
      <c r="CI20" s="596"/>
      <c r="CJ20" s="596"/>
      <c r="CK20" s="596"/>
      <c r="CL20" s="596"/>
      <c r="CM20" s="596"/>
      <c r="CN20" s="596"/>
      <c r="CO20" s="596"/>
      <c r="CP20" s="596"/>
      <c r="CQ20" s="596"/>
      <c r="CR20" s="596"/>
      <c r="CS20" s="596"/>
      <c r="CT20" s="596"/>
      <c r="CU20" s="596"/>
      <c r="CV20" s="596"/>
      <c r="CW20" s="596"/>
      <c r="CX20" s="597">
        <f>CX19</f>
        <v>2184.0000000000005</v>
      </c>
      <c r="CY20" s="597"/>
      <c r="CZ20" s="598">
        <f>CX20</f>
        <v>2184.0000000000005</v>
      </c>
      <c r="DA20" s="598"/>
      <c r="DB20" s="561">
        <f>CZ20</f>
        <v>2184.0000000000005</v>
      </c>
      <c r="DC20" s="561"/>
      <c r="DD20" s="561">
        <f>DB20</f>
        <v>2184.0000000000005</v>
      </c>
      <c r="DE20" s="561"/>
      <c r="DF20" s="599">
        <f t="shared" si="64"/>
        <v>2184.0000000000005</v>
      </c>
      <c r="DG20" s="600"/>
      <c r="DH20" s="599">
        <f t="shared" si="65"/>
        <v>2184.0000000000005</v>
      </c>
      <c r="DI20" s="600"/>
      <c r="DJ20" s="599">
        <f t="shared" si="66"/>
        <v>2184.0000000000005</v>
      </c>
      <c r="DK20" s="600"/>
      <c r="DL20" s="599">
        <f t="shared" si="67"/>
        <v>2184.0000000000005</v>
      </c>
      <c r="DM20" s="600"/>
      <c r="DN20" s="599">
        <f t="shared" si="68"/>
        <v>2184.0000000000005</v>
      </c>
      <c r="DO20" s="600"/>
      <c r="DP20" s="599">
        <f t="shared" si="72"/>
        <v>2184.0000000000005</v>
      </c>
      <c r="DQ20" s="600"/>
      <c r="DR20" s="599">
        <f t="shared" si="73"/>
        <v>2184.0000000000005</v>
      </c>
      <c r="DS20" s="652"/>
      <c r="DT20" s="649">
        <f t="shared" si="100"/>
        <v>2184.0000000000005</v>
      </c>
      <c r="DU20" s="600"/>
      <c r="DV20" s="599">
        <f t="shared" si="101"/>
        <v>2184.0000000000005</v>
      </c>
      <c r="DW20" s="600"/>
      <c r="DX20" s="599">
        <f t="shared" si="102"/>
        <v>2184.0000000000005</v>
      </c>
      <c r="DY20" s="600"/>
      <c r="DZ20" s="599">
        <f t="shared" si="103"/>
        <v>2184.0000000000005</v>
      </c>
      <c r="EA20" s="600"/>
      <c r="EB20" s="599">
        <f t="shared" si="104"/>
        <v>2184.0000000000005</v>
      </c>
      <c r="EC20" s="600"/>
      <c r="ED20" s="599">
        <f t="shared" si="105"/>
        <v>2184.0000000000005</v>
      </c>
      <c r="EE20" s="600"/>
      <c r="EF20" s="599">
        <f t="shared" si="107"/>
        <v>2184.0000000000005</v>
      </c>
      <c r="EG20" s="600"/>
      <c r="EH20" s="650">
        <f t="shared" si="110"/>
        <v>2184.0000000000005</v>
      </c>
      <c r="EI20" s="648"/>
      <c r="EJ20" s="651">
        <f t="shared" ref="EJ20:EJ30" si="128">EH20</f>
        <v>2184.0000000000005</v>
      </c>
      <c r="EK20" s="645"/>
      <c r="EL20" s="642"/>
      <c r="EM20" s="642"/>
      <c r="EN20" s="642"/>
      <c r="EO20" s="642"/>
      <c r="EP20" s="642"/>
      <c r="EQ20" s="642"/>
      <c r="ER20" s="642"/>
      <c r="ES20" s="642"/>
      <c r="ET20" s="642"/>
      <c r="EU20" s="642"/>
      <c r="EV20" s="640"/>
      <c r="EW20" s="640"/>
      <c r="EX20" s="640"/>
      <c r="EY20" s="640"/>
      <c r="EZ20" s="640"/>
      <c r="FA20" s="640"/>
      <c r="FB20" s="640"/>
      <c r="FC20" s="640"/>
      <c r="FD20" s="640"/>
      <c r="FE20" s="641"/>
      <c r="FF20" s="32"/>
      <c r="FG20" s="32"/>
      <c r="FH20" s="32"/>
    </row>
    <row r="21" spans="2:164" ht="15" x14ac:dyDescent="0.25">
      <c r="B21" s="185">
        <v>11</v>
      </c>
      <c r="C21" s="572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573"/>
      <c r="U21" s="573"/>
      <c r="V21" s="573"/>
      <c r="W21" s="584">
        <f>U20</f>
        <v>15</v>
      </c>
      <c r="X21" s="584"/>
      <c r="Y21" s="575">
        <f>W21</f>
        <v>15</v>
      </c>
      <c r="Z21" s="575"/>
      <c r="AA21" s="571">
        <f t="shared" si="112"/>
        <v>15</v>
      </c>
      <c r="AB21" s="571"/>
      <c r="AC21" s="571">
        <f t="shared" si="113"/>
        <v>15</v>
      </c>
      <c r="AD21" s="571"/>
      <c r="AE21" s="571">
        <f t="shared" si="114"/>
        <v>15</v>
      </c>
      <c r="AF21" s="571"/>
      <c r="AG21" s="571">
        <f t="shared" si="115"/>
        <v>15</v>
      </c>
      <c r="AH21" s="571"/>
      <c r="AI21" s="571">
        <f t="shared" si="116"/>
        <v>15</v>
      </c>
      <c r="AJ21" s="571"/>
      <c r="AK21" s="571">
        <f t="shared" si="117"/>
        <v>15</v>
      </c>
      <c r="AL21" s="571"/>
      <c r="AM21" s="571">
        <f t="shared" si="118"/>
        <v>15</v>
      </c>
      <c r="AN21" s="571"/>
      <c r="AO21" s="571">
        <f t="shared" si="119"/>
        <v>15</v>
      </c>
      <c r="AP21" s="590"/>
      <c r="AQ21" s="591">
        <f t="shared" si="120"/>
        <v>15</v>
      </c>
      <c r="AR21" s="571"/>
      <c r="AS21" s="571">
        <f t="shared" si="121"/>
        <v>15</v>
      </c>
      <c r="AT21" s="571"/>
      <c r="AU21" s="571">
        <f t="shared" si="122"/>
        <v>15</v>
      </c>
      <c r="AV21" s="571"/>
      <c r="AW21" s="571">
        <f t="shared" si="123"/>
        <v>15</v>
      </c>
      <c r="AX21" s="571"/>
      <c r="AY21" s="571">
        <f t="shared" si="124"/>
        <v>15</v>
      </c>
      <c r="AZ21" s="571"/>
      <c r="BA21" s="571">
        <f t="shared" si="125"/>
        <v>15</v>
      </c>
      <c r="BB21" s="571"/>
      <c r="BC21" s="571">
        <f t="shared" si="126"/>
        <v>15</v>
      </c>
      <c r="BD21" s="571"/>
      <c r="BE21" s="571">
        <f t="shared" si="127"/>
        <v>15</v>
      </c>
      <c r="BF21" s="571"/>
      <c r="BG21" s="586">
        <f t="shared" ref="BG21:BG30" si="129">BE21</f>
        <v>15</v>
      </c>
      <c r="BH21" s="586"/>
      <c r="BI21" s="589">
        <f>BG21</f>
        <v>15</v>
      </c>
      <c r="BJ21" s="589"/>
      <c r="BK21" s="585"/>
      <c r="BL21" s="585"/>
      <c r="BM21" s="585"/>
      <c r="BN21" s="585"/>
      <c r="BO21" s="585"/>
      <c r="BP21" s="585"/>
      <c r="BQ21" s="585"/>
      <c r="BR21" s="585"/>
      <c r="BS21" s="585"/>
      <c r="BT21" s="585"/>
      <c r="BU21" s="582"/>
      <c r="BV21" s="582"/>
      <c r="BW21" s="582"/>
      <c r="BX21" s="582"/>
      <c r="BY21" s="582"/>
      <c r="BZ21" s="582"/>
      <c r="CA21" s="582"/>
      <c r="CB21" s="583"/>
      <c r="CC21"/>
      <c r="CE21" s="39">
        <v>11</v>
      </c>
      <c r="CF21" s="613"/>
      <c r="CG21" s="596"/>
      <c r="CH21" s="596"/>
      <c r="CI21" s="596"/>
      <c r="CJ21" s="596"/>
      <c r="CK21" s="596"/>
      <c r="CL21" s="596"/>
      <c r="CM21" s="596"/>
      <c r="CN21" s="596"/>
      <c r="CO21" s="596"/>
      <c r="CP21" s="596"/>
      <c r="CQ21" s="596"/>
      <c r="CR21" s="596"/>
      <c r="CS21" s="596"/>
      <c r="CT21" s="596"/>
      <c r="CU21" s="596"/>
      <c r="CV21" s="596"/>
      <c r="CW21" s="596"/>
      <c r="CX21" s="596"/>
      <c r="CY21" s="596"/>
      <c r="CZ21" s="597">
        <f>CZ20</f>
        <v>2184.0000000000005</v>
      </c>
      <c r="DA21" s="597"/>
      <c r="DB21" s="598">
        <f>CZ21</f>
        <v>2184.0000000000005</v>
      </c>
      <c r="DC21" s="598"/>
      <c r="DD21" s="561">
        <f>DB21</f>
        <v>2184.0000000000005</v>
      </c>
      <c r="DE21" s="561"/>
      <c r="DF21" s="561">
        <f>DD21</f>
        <v>2184.0000000000005</v>
      </c>
      <c r="DG21" s="561"/>
      <c r="DH21" s="599">
        <f t="shared" si="65"/>
        <v>2184.0000000000005</v>
      </c>
      <c r="DI21" s="600"/>
      <c r="DJ21" s="599">
        <f t="shared" si="66"/>
        <v>2184.0000000000005</v>
      </c>
      <c r="DK21" s="600"/>
      <c r="DL21" s="599">
        <f t="shared" si="67"/>
        <v>2184.0000000000005</v>
      </c>
      <c r="DM21" s="600"/>
      <c r="DN21" s="599">
        <f t="shared" si="68"/>
        <v>2184.0000000000005</v>
      </c>
      <c r="DO21" s="600"/>
      <c r="DP21" s="599">
        <f t="shared" si="72"/>
        <v>2184.0000000000005</v>
      </c>
      <c r="DQ21" s="600"/>
      <c r="DR21" s="599">
        <f t="shared" si="73"/>
        <v>2184.0000000000005</v>
      </c>
      <c r="DS21" s="652"/>
      <c r="DT21" s="649">
        <f t="shared" si="100"/>
        <v>2184.0000000000005</v>
      </c>
      <c r="DU21" s="600"/>
      <c r="DV21" s="599">
        <f t="shared" si="101"/>
        <v>2184.0000000000005</v>
      </c>
      <c r="DW21" s="600"/>
      <c r="DX21" s="599">
        <f t="shared" si="102"/>
        <v>2184.0000000000005</v>
      </c>
      <c r="DY21" s="600"/>
      <c r="DZ21" s="599">
        <f t="shared" si="103"/>
        <v>2184.0000000000005</v>
      </c>
      <c r="EA21" s="600"/>
      <c r="EB21" s="599">
        <f t="shared" si="104"/>
        <v>2184.0000000000005</v>
      </c>
      <c r="EC21" s="600"/>
      <c r="ED21" s="599">
        <f t="shared" si="105"/>
        <v>2184.0000000000005</v>
      </c>
      <c r="EE21" s="600"/>
      <c r="EF21" s="599">
        <f t="shared" si="107"/>
        <v>2184.0000000000005</v>
      </c>
      <c r="EG21" s="600"/>
      <c r="EH21" s="599">
        <f t="shared" si="110"/>
        <v>2184.0000000000005</v>
      </c>
      <c r="EI21" s="600"/>
      <c r="EJ21" s="650">
        <f t="shared" si="128"/>
        <v>2184.0000000000005</v>
      </c>
      <c r="EK21" s="648"/>
      <c r="EL21" s="651">
        <f t="shared" ref="EL21:EL30" si="130">EJ21</f>
        <v>2184.0000000000005</v>
      </c>
      <c r="EM21" s="645"/>
      <c r="EN21" s="642"/>
      <c r="EO21" s="642"/>
      <c r="EP21" s="642"/>
      <c r="EQ21" s="642"/>
      <c r="ER21" s="642"/>
      <c r="ES21" s="642"/>
      <c r="ET21" s="642"/>
      <c r="EU21" s="642"/>
      <c r="EV21" s="642"/>
      <c r="EW21" s="642"/>
      <c r="EX21" s="640"/>
      <c r="EY21" s="640"/>
      <c r="EZ21" s="640"/>
      <c r="FA21" s="640"/>
      <c r="FB21" s="640"/>
      <c r="FC21" s="640"/>
      <c r="FD21" s="640"/>
      <c r="FE21" s="641"/>
      <c r="FF21" s="32"/>
      <c r="FG21" s="32"/>
      <c r="FH21" s="32"/>
    </row>
    <row r="22" spans="2:164" ht="15" x14ac:dyDescent="0.25">
      <c r="B22" s="185">
        <v>12</v>
      </c>
      <c r="C22" s="572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W22" s="573"/>
      <c r="X22" s="573"/>
      <c r="Y22" s="584">
        <f>W21</f>
        <v>15</v>
      </c>
      <c r="Z22" s="584"/>
      <c r="AA22" s="575">
        <f>Y22</f>
        <v>15</v>
      </c>
      <c r="AB22" s="575"/>
      <c r="AC22" s="571">
        <f t="shared" si="113"/>
        <v>15</v>
      </c>
      <c r="AD22" s="571"/>
      <c r="AE22" s="571">
        <f t="shared" si="114"/>
        <v>15</v>
      </c>
      <c r="AF22" s="571"/>
      <c r="AG22" s="571">
        <f t="shared" si="115"/>
        <v>15</v>
      </c>
      <c r="AH22" s="571"/>
      <c r="AI22" s="571">
        <f t="shared" si="116"/>
        <v>15</v>
      </c>
      <c r="AJ22" s="571"/>
      <c r="AK22" s="571">
        <f t="shared" si="117"/>
        <v>15</v>
      </c>
      <c r="AL22" s="571"/>
      <c r="AM22" s="571">
        <f t="shared" si="118"/>
        <v>15</v>
      </c>
      <c r="AN22" s="571"/>
      <c r="AO22" s="571">
        <f t="shared" si="119"/>
        <v>15</v>
      </c>
      <c r="AP22" s="590"/>
      <c r="AQ22" s="591">
        <f t="shared" si="120"/>
        <v>15</v>
      </c>
      <c r="AR22" s="571"/>
      <c r="AS22" s="571">
        <f t="shared" si="121"/>
        <v>15</v>
      </c>
      <c r="AT22" s="571"/>
      <c r="AU22" s="571">
        <f t="shared" si="122"/>
        <v>15</v>
      </c>
      <c r="AV22" s="571"/>
      <c r="AW22" s="571">
        <f t="shared" si="123"/>
        <v>15</v>
      </c>
      <c r="AX22" s="571"/>
      <c r="AY22" s="571">
        <f t="shared" si="124"/>
        <v>15</v>
      </c>
      <c r="AZ22" s="571"/>
      <c r="BA22" s="571">
        <f t="shared" si="125"/>
        <v>15</v>
      </c>
      <c r="BB22" s="571"/>
      <c r="BC22" s="571">
        <f t="shared" si="126"/>
        <v>15</v>
      </c>
      <c r="BD22" s="571"/>
      <c r="BE22" s="571">
        <f t="shared" si="127"/>
        <v>15</v>
      </c>
      <c r="BF22" s="571"/>
      <c r="BG22" s="571">
        <f t="shared" si="129"/>
        <v>15</v>
      </c>
      <c r="BH22" s="571"/>
      <c r="BI22" s="586">
        <f t="shared" ref="BI22:BI30" si="131">BG22</f>
        <v>15</v>
      </c>
      <c r="BJ22" s="586"/>
      <c r="BK22" s="589">
        <f>BI22</f>
        <v>15</v>
      </c>
      <c r="BL22" s="589"/>
      <c r="BM22" s="585"/>
      <c r="BN22" s="585"/>
      <c r="BO22" s="585"/>
      <c r="BP22" s="585"/>
      <c r="BQ22" s="585"/>
      <c r="BR22" s="585"/>
      <c r="BS22" s="585"/>
      <c r="BT22" s="585"/>
      <c r="BU22" s="585"/>
      <c r="BV22" s="585"/>
      <c r="BW22" s="582"/>
      <c r="BX22" s="582"/>
      <c r="BY22" s="582"/>
      <c r="BZ22" s="582"/>
      <c r="CA22" s="582"/>
      <c r="CB22" s="583"/>
      <c r="CC22"/>
      <c r="CE22" s="39">
        <v>12</v>
      </c>
      <c r="CF22" s="613"/>
      <c r="CG22" s="596"/>
      <c r="CH22" s="596"/>
      <c r="CI22" s="596"/>
      <c r="CJ22" s="596"/>
      <c r="CK22" s="596"/>
      <c r="CL22" s="596"/>
      <c r="CM22" s="596"/>
      <c r="CN22" s="596"/>
      <c r="CO22" s="596"/>
      <c r="CP22" s="596"/>
      <c r="CQ22" s="596"/>
      <c r="CR22" s="596"/>
      <c r="CS22" s="596"/>
      <c r="CT22" s="596"/>
      <c r="CU22" s="596"/>
      <c r="CV22" s="596"/>
      <c r="CW22" s="596"/>
      <c r="CX22" s="596"/>
      <c r="CY22" s="596"/>
      <c r="CZ22" s="596"/>
      <c r="DA22" s="596"/>
      <c r="DB22" s="597">
        <f>DB21</f>
        <v>2184.0000000000005</v>
      </c>
      <c r="DC22" s="597"/>
      <c r="DD22" s="598">
        <f>DB22</f>
        <v>2184.0000000000005</v>
      </c>
      <c r="DE22" s="598"/>
      <c r="DF22" s="561">
        <f>DD22</f>
        <v>2184.0000000000005</v>
      </c>
      <c r="DG22" s="561"/>
      <c r="DH22" s="599">
        <f>DF22</f>
        <v>2184.0000000000005</v>
      </c>
      <c r="DI22" s="600"/>
      <c r="DJ22" s="599">
        <f t="shared" si="66"/>
        <v>2184.0000000000005</v>
      </c>
      <c r="DK22" s="600"/>
      <c r="DL22" s="599">
        <f t="shared" si="67"/>
        <v>2184.0000000000005</v>
      </c>
      <c r="DM22" s="600"/>
      <c r="DN22" s="599">
        <f t="shared" si="68"/>
        <v>2184.0000000000005</v>
      </c>
      <c r="DO22" s="600"/>
      <c r="DP22" s="599">
        <f t="shared" si="72"/>
        <v>2184.0000000000005</v>
      </c>
      <c r="DQ22" s="600"/>
      <c r="DR22" s="599">
        <f t="shared" si="73"/>
        <v>2184.0000000000005</v>
      </c>
      <c r="DS22" s="652"/>
      <c r="DT22" s="649">
        <f t="shared" si="100"/>
        <v>2184.0000000000005</v>
      </c>
      <c r="DU22" s="600"/>
      <c r="DV22" s="599">
        <f t="shared" si="101"/>
        <v>2184.0000000000005</v>
      </c>
      <c r="DW22" s="600"/>
      <c r="DX22" s="599">
        <f t="shared" si="102"/>
        <v>2184.0000000000005</v>
      </c>
      <c r="DY22" s="600"/>
      <c r="DZ22" s="599">
        <f t="shared" si="103"/>
        <v>2184.0000000000005</v>
      </c>
      <c r="EA22" s="600"/>
      <c r="EB22" s="599">
        <f t="shared" si="104"/>
        <v>2184.0000000000005</v>
      </c>
      <c r="EC22" s="600"/>
      <c r="ED22" s="599">
        <f t="shared" si="105"/>
        <v>2184.0000000000005</v>
      </c>
      <c r="EE22" s="600"/>
      <c r="EF22" s="599">
        <f t="shared" si="107"/>
        <v>2184.0000000000005</v>
      </c>
      <c r="EG22" s="600"/>
      <c r="EH22" s="599">
        <f t="shared" si="110"/>
        <v>2184.0000000000005</v>
      </c>
      <c r="EI22" s="600"/>
      <c r="EJ22" s="599">
        <f t="shared" si="128"/>
        <v>2184.0000000000005</v>
      </c>
      <c r="EK22" s="600"/>
      <c r="EL22" s="650">
        <f t="shared" si="130"/>
        <v>2184.0000000000005</v>
      </c>
      <c r="EM22" s="648"/>
      <c r="EN22" s="646">
        <f t="shared" ref="EN22:EN30" si="132">EL22</f>
        <v>2184.0000000000005</v>
      </c>
      <c r="EO22" s="646"/>
      <c r="EP22" s="642"/>
      <c r="EQ22" s="642"/>
      <c r="ER22" s="642"/>
      <c r="ES22" s="642"/>
      <c r="ET22" s="642"/>
      <c r="EU22" s="642"/>
      <c r="EV22" s="642"/>
      <c r="EW22" s="642"/>
      <c r="EX22" s="642"/>
      <c r="EY22" s="642"/>
      <c r="EZ22" s="640"/>
      <c r="FA22" s="640"/>
      <c r="FB22" s="640"/>
      <c r="FC22" s="640"/>
      <c r="FD22" s="640"/>
      <c r="FE22" s="641"/>
      <c r="FF22" s="32"/>
      <c r="FG22" s="32"/>
      <c r="FH22" s="32"/>
    </row>
    <row r="23" spans="2:164" ht="15" x14ac:dyDescent="0.25">
      <c r="B23" s="185">
        <v>13</v>
      </c>
      <c r="C23" s="572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73"/>
      <c r="S23" s="573"/>
      <c r="T23" s="573"/>
      <c r="U23" s="573"/>
      <c r="V23" s="573"/>
      <c r="W23" s="573"/>
      <c r="X23" s="573"/>
      <c r="Y23" s="573"/>
      <c r="Z23" s="573"/>
      <c r="AA23" s="584">
        <f>Y22</f>
        <v>15</v>
      </c>
      <c r="AB23" s="584"/>
      <c r="AC23" s="575">
        <f>AA23</f>
        <v>15</v>
      </c>
      <c r="AD23" s="575"/>
      <c r="AE23" s="571">
        <f t="shared" si="114"/>
        <v>15</v>
      </c>
      <c r="AF23" s="571"/>
      <c r="AG23" s="571">
        <f t="shared" si="115"/>
        <v>15</v>
      </c>
      <c r="AH23" s="571"/>
      <c r="AI23" s="571">
        <f t="shared" si="116"/>
        <v>15</v>
      </c>
      <c r="AJ23" s="571"/>
      <c r="AK23" s="571">
        <f t="shared" si="117"/>
        <v>15</v>
      </c>
      <c r="AL23" s="571"/>
      <c r="AM23" s="571">
        <f t="shared" si="118"/>
        <v>15</v>
      </c>
      <c r="AN23" s="571"/>
      <c r="AO23" s="571">
        <f t="shared" si="119"/>
        <v>15</v>
      </c>
      <c r="AP23" s="590"/>
      <c r="AQ23" s="591">
        <f t="shared" si="120"/>
        <v>15</v>
      </c>
      <c r="AR23" s="571"/>
      <c r="AS23" s="571">
        <f t="shared" si="121"/>
        <v>15</v>
      </c>
      <c r="AT23" s="571"/>
      <c r="AU23" s="571">
        <f t="shared" si="122"/>
        <v>15</v>
      </c>
      <c r="AV23" s="571"/>
      <c r="AW23" s="571">
        <f t="shared" si="123"/>
        <v>15</v>
      </c>
      <c r="AX23" s="571"/>
      <c r="AY23" s="571">
        <f t="shared" si="124"/>
        <v>15</v>
      </c>
      <c r="AZ23" s="571"/>
      <c r="BA23" s="571">
        <f t="shared" si="125"/>
        <v>15</v>
      </c>
      <c r="BB23" s="571"/>
      <c r="BC23" s="571">
        <f t="shared" si="126"/>
        <v>15</v>
      </c>
      <c r="BD23" s="571"/>
      <c r="BE23" s="571">
        <f t="shared" si="127"/>
        <v>15</v>
      </c>
      <c r="BF23" s="571"/>
      <c r="BG23" s="571">
        <f t="shared" si="129"/>
        <v>15</v>
      </c>
      <c r="BH23" s="571"/>
      <c r="BI23" s="571">
        <f t="shared" si="131"/>
        <v>15</v>
      </c>
      <c r="BJ23" s="571"/>
      <c r="BK23" s="586">
        <f t="shared" ref="BK23:BK30" si="133">BI23</f>
        <v>15</v>
      </c>
      <c r="BL23" s="586"/>
      <c r="BM23" s="589">
        <f>BK23</f>
        <v>15</v>
      </c>
      <c r="BN23" s="589"/>
      <c r="BO23" s="585"/>
      <c r="BP23" s="585"/>
      <c r="BQ23" s="585"/>
      <c r="BR23" s="585"/>
      <c r="BS23" s="585"/>
      <c r="BT23" s="585"/>
      <c r="BU23" s="585"/>
      <c r="BV23" s="585"/>
      <c r="BW23" s="585"/>
      <c r="BX23" s="585"/>
      <c r="BY23" s="582"/>
      <c r="BZ23" s="582"/>
      <c r="CA23" s="582"/>
      <c r="CB23" s="583"/>
      <c r="CC23"/>
      <c r="CE23" s="39">
        <v>13</v>
      </c>
      <c r="CF23" s="613"/>
      <c r="CG23" s="596"/>
      <c r="CH23" s="596"/>
      <c r="CI23" s="596"/>
      <c r="CJ23" s="596"/>
      <c r="CK23" s="596"/>
      <c r="CL23" s="596"/>
      <c r="CM23" s="596"/>
      <c r="CN23" s="596"/>
      <c r="CO23" s="596"/>
      <c r="CP23" s="596"/>
      <c r="CQ23" s="596"/>
      <c r="CR23" s="596"/>
      <c r="CS23" s="596"/>
      <c r="CT23" s="596"/>
      <c r="CU23" s="596"/>
      <c r="CV23" s="596"/>
      <c r="CW23" s="596"/>
      <c r="CX23" s="596"/>
      <c r="CY23" s="596"/>
      <c r="CZ23" s="596"/>
      <c r="DA23" s="596"/>
      <c r="DB23" s="596"/>
      <c r="DC23" s="596"/>
      <c r="DD23" s="597">
        <f>DD22</f>
        <v>2184.0000000000005</v>
      </c>
      <c r="DE23" s="597"/>
      <c r="DF23" s="598">
        <f>DD23</f>
        <v>2184.0000000000005</v>
      </c>
      <c r="DG23" s="598"/>
      <c r="DH23" s="561">
        <f>DF23</f>
        <v>2184.0000000000005</v>
      </c>
      <c r="DI23" s="561"/>
      <c r="DJ23" s="561">
        <f>DH23</f>
        <v>2184.0000000000005</v>
      </c>
      <c r="DK23" s="561"/>
      <c r="DL23" s="561">
        <f t="shared" si="67"/>
        <v>2184.0000000000005</v>
      </c>
      <c r="DM23" s="561"/>
      <c r="DN23" s="561">
        <f t="shared" si="68"/>
        <v>2184.0000000000005</v>
      </c>
      <c r="DO23" s="561"/>
      <c r="DP23" s="561">
        <f t="shared" si="72"/>
        <v>2184.0000000000005</v>
      </c>
      <c r="DQ23" s="561"/>
      <c r="DR23" s="561">
        <f t="shared" si="73"/>
        <v>2184.0000000000005</v>
      </c>
      <c r="DS23" s="647"/>
      <c r="DT23" s="600">
        <f t="shared" si="100"/>
        <v>2184.0000000000005</v>
      </c>
      <c r="DU23" s="561"/>
      <c r="DV23" s="561">
        <f t="shared" si="101"/>
        <v>2184.0000000000005</v>
      </c>
      <c r="DW23" s="561"/>
      <c r="DX23" s="561">
        <f t="shared" si="102"/>
        <v>2184.0000000000005</v>
      </c>
      <c r="DY23" s="561"/>
      <c r="DZ23" s="561">
        <f t="shared" si="103"/>
        <v>2184.0000000000005</v>
      </c>
      <c r="EA23" s="561"/>
      <c r="EB23" s="561">
        <f t="shared" si="104"/>
        <v>2184.0000000000005</v>
      </c>
      <c r="EC23" s="561"/>
      <c r="ED23" s="561">
        <f t="shared" si="105"/>
        <v>2184.0000000000005</v>
      </c>
      <c r="EE23" s="561"/>
      <c r="EF23" s="561">
        <f t="shared" si="107"/>
        <v>2184.0000000000005</v>
      </c>
      <c r="EG23" s="561"/>
      <c r="EH23" s="561">
        <f t="shared" si="110"/>
        <v>2184.0000000000005</v>
      </c>
      <c r="EI23" s="561"/>
      <c r="EJ23" s="561">
        <f t="shared" si="128"/>
        <v>2184.0000000000005</v>
      </c>
      <c r="EK23" s="561"/>
      <c r="EL23" s="561">
        <f t="shared" si="130"/>
        <v>2184.0000000000005</v>
      </c>
      <c r="EM23" s="561"/>
      <c r="EN23" s="643">
        <f t="shared" si="132"/>
        <v>2184.0000000000005</v>
      </c>
      <c r="EO23" s="643"/>
      <c r="EP23" s="646">
        <f t="shared" ref="EP23:EP30" si="134">EN23</f>
        <v>2184.0000000000005</v>
      </c>
      <c r="EQ23" s="646"/>
      <c r="ER23" s="642"/>
      <c r="ES23" s="642"/>
      <c r="ET23" s="642"/>
      <c r="EU23" s="642"/>
      <c r="EV23" s="642"/>
      <c r="EW23" s="642"/>
      <c r="EX23" s="642"/>
      <c r="EY23" s="642"/>
      <c r="EZ23" s="642"/>
      <c r="FA23" s="642"/>
      <c r="FB23" s="640"/>
      <c r="FC23" s="640"/>
      <c r="FD23" s="640"/>
      <c r="FE23" s="641"/>
      <c r="FF23" s="32"/>
      <c r="FG23" s="32"/>
      <c r="FH23" s="32"/>
    </row>
    <row r="24" spans="2:164" ht="15" x14ac:dyDescent="0.25">
      <c r="B24" s="185">
        <v>14</v>
      </c>
      <c r="C24" s="572"/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  <c r="R24" s="573"/>
      <c r="S24" s="573"/>
      <c r="T24" s="573"/>
      <c r="U24" s="573"/>
      <c r="V24" s="573"/>
      <c r="W24" s="573"/>
      <c r="X24" s="573"/>
      <c r="Y24" s="573"/>
      <c r="Z24" s="573"/>
      <c r="AA24" s="573"/>
      <c r="AB24" s="573"/>
      <c r="AC24" s="584">
        <f>AA23</f>
        <v>15</v>
      </c>
      <c r="AD24" s="584"/>
      <c r="AE24" s="575">
        <f>AC24</f>
        <v>15</v>
      </c>
      <c r="AF24" s="575"/>
      <c r="AG24" s="571">
        <f t="shared" si="115"/>
        <v>15</v>
      </c>
      <c r="AH24" s="571"/>
      <c r="AI24" s="571">
        <f t="shared" si="116"/>
        <v>15</v>
      </c>
      <c r="AJ24" s="571"/>
      <c r="AK24" s="571">
        <f t="shared" si="117"/>
        <v>15</v>
      </c>
      <c r="AL24" s="571"/>
      <c r="AM24" s="571">
        <f t="shared" si="118"/>
        <v>15</v>
      </c>
      <c r="AN24" s="571"/>
      <c r="AO24" s="571">
        <f t="shared" si="119"/>
        <v>15</v>
      </c>
      <c r="AP24" s="590"/>
      <c r="AQ24" s="591">
        <f t="shared" si="120"/>
        <v>15</v>
      </c>
      <c r="AR24" s="571"/>
      <c r="AS24" s="571">
        <f t="shared" si="121"/>
        <v>15</v>
      </c>
      <c r="AT24" s="571"/>
      <c r="AU24" s="571">
        <f t="shared" si="122"/>
        <v>15</v>
      </c>
      <c r="AV24" s="571"/>
      <c r="AW24" s="571">
        <f t="shared" si="123"/>
        <v>15</v>
      </c>
      <c r="AX24" s="571"/>
      <c r="AY24" s="571">
        <f t="shared" si="124"/>
        <v>15</v>
      </c>
      <c r="AZ24" s="571"/>
      <c r="BA24" s="571">
        <f t="shared" si="125"/>
        <v>15</v>
      </c>
      <c r="BB24" s="571"/>
      <c r="BC24" s="571">
        <f t="shared" si="126"/>
        <v>15</v>
      </c>
      <c r="BD24" s="571"/>
      <c r="BE24" s="571">
        <f t="shared" si="127"/>
        <v>15</v>
      </c>
      <c r="BF24" s="571"/>
      <c r="BG24" s="571">
        <f t="shared" si="129"/>
        <v>15</v>
      </c>
      <c r="BH24" s="571"/>
      <c r="BI24" s="571">
        <f t="shared" si="131"/>
        <v>15</v>
      </c>
      <c r="BJ24" s="571"/>
      <c r="BK24" s="571">
        <f t="shared" si="133"/>
        <v>15</v>
      </c>
      <c r="BL24" s="571"/>
      <c r="BM24" s="586">
        <f t="shared" ref="BM24:BM30" si="135">BK24</f>
        <v>15</v>
      </c>
      <c r="BN24" s="586"/>
      <c r="BO24" s="589">
        <f>BM24</f>
        <v>15</v>
      </c>
      <c r="BP24" s="589"/>
      <c r="BQ24" s="585"/>
      <c r="BR24" s="585"/>
      <c r="BS24" s="585"/>
      <c r="BT24" s="585"/>
      <c r="BU24" s="585"/>
      <c r="BV24" s="585"/>
      <c r="BW24" s="585"/>
      <c r="BX24" s="585"/>
      <c r="BY24" s="585"/>
      <c r="BZ24" s="585"/>
      <c r="CA24" s="582"/>
      <c r="CB24" s="583"/>
      <c r="CC24"/>
      <c r="CE24" s="39">
        <v>14</v>
      </c>
      <c r="CF24" s="613"/>
      <c r="CG24" s="596"/>
      <c r="CH24" s="596"/>
      <c r="CI24" s="596"/>
      <c r="CJ24" s="596"/>
      <c r="CK24" s="596"/>
      <c r="CL24" s="596"/>
      <c r="CM24" s="596"/>
      <c r="CN24" s="596"/>
      <c r="CO24" s="596"/>
      <c r="CP24" s="596"/>
      <c r="CQ24" s="596"/>
      <c r="CR24" s="596"/>
      <c r="CS24" s="596"/>
      <c r="CT24" s="596"/>
      <c r="CU24" s="596"/>
      <c r="CV24" s="596"/>
      <c r="CW24" s="596"/>
      <c r="CX24" s="596"/>
      <c r="CY24" s="596"/>
      <c r="CZ24" s="596"/>
      <c r="DA24" s="596"/>
      <c r="DB24" s="596"/>
      <c r="DC24" s="596"/>
      <c r="DD24" s="596"/>
      <c r="DE24" s="596"/>
      <c r="DF24" s="597">
        <f>DF23</f>
        <v>2184.0000000000005</v>
      </c>
      <c r="DG24" s="597"/>
      <c r="DH24" s="598">
        <f>DF24</f>
        <v>2184.0000000000005</v>
      </c>
      <c r="DI24" s="598"/>
      <c r="DJ24" s="561">
        <f>DH24</f>
        <v>2184.0000000000005</v>
      </c>
      <c r="DK24" s="561"/>
      <c r="DL24" s="599">
        <f>DJ24</f>
        <v>2184.0000000000005</v>
      </c>
      <c r="DM24" s="600"/>
      <c r="DN24" s="561">
        <f t="shared" si="68"/>
        <v>2184.0000000000005</v>
      </c>
      <c r="DO24" s="561"/>
      <c r="DP24" s="561">
        <f t="shared" si="72"/>
        <v>2184.0000000000005</v>
      </c>
      <c r="DQ24" s="561"/>
      <c r="DR24" s="561">
        <f t="shared" si="73"/>
        <v>2184.0000000000005</v>
      </c>
      <c r="DS24" s="647"/>
      <c r="DT24" s="600">
        <f t="shared" si="100"/>
        <v>2184.0000000000005</v>
      </c>
      <c r="DU24" s="561"/>
      <c r="DV24" s="561">
        <f t="shared" si="101"/>
        <v>2184.0000000000005</v>
      </c>
      <c r="DW24" s="561"/>
      <c r="DX24" s="561">
        <f t="shared" si="102"/>
        <v>2184.0000000000005</v>
      </c>
      <c r="DY24" s="561"/>
      <c r="DZ24" s="561">
        <f t="shared" si="103"/>
        <v>2184.0000000000005</v>
      </c>
      <c r="EA24" s="561"/>
      <c r="EB24" s="561">
        <f t="shared" si="104"/>
        <v>2184.0000000000005</v>
      </c>
      <c r="EC24" s="561"/>
      <c r="ED24" s="561">
        <f t="shared" si="105"/>
        <v>2184.0000000000005</v>
      </c>
      <c r="EE24" s="561"/>
      <c r="EF24" s="561">
        <f t="shared" si="107"/>
        <v>2184.0000000000005</v>
      </c>
      <c r="EG24" s="561"/>
      <c r="EH24" s="561">
        <f t="shared" si="110"/>
        <v>2184.0000000000005</v>
      </c>
      <c r="EI24" s="561"/>
      <c r="EJ24" s="561">
        <f t="shared" si="128"/>
        <v>2184.0000000000005</v>
      </c>
      <c r="EK24" s="561"/>
      <c r="EL24" s="561">
        <f t="shared" si="130"/>
        <v>2184.0000000000005</v>
      </c>
      <c r="EM24" s="561"/>
      <c r="EN24" s="561">
        <f t="shared" si="132"/>
        <v>2184.0000000000005</v>
      </c>
      <c r="EO24" s="561"/>
      <c r="EP24" s="643">
        <f t="shared" si="134"/>
        <v>2184.0000000000005</v>
      </c>
      <c r="EQ24" s="643"/>
      <c r="ER24" s="646">
        <f t="shared" ref="ER24:ER30" si="136">EP24</f>
        <v>2184.0000000000005</v>
      </c>
      <c r="ES24" s="646"/>
      <c r="ET24" s="642"/>
      <c r="EU24" s="642"/>
      <c r="EV24" s="642"/>
      <c r="EW24" s="642"/>
      <c r="EX24" s="642"/>
      <c r="EY24" s="642"/>
      <c r="EZ24" s="642"/>
      <c r="FA24" s="642"/>
      <c r="FB24" s="642"/>
      <c r="FC24" s="642"/>
      <c r="FD24" s="640"/>
      <c r="FE24" s="641"/>
      <c r="FF24" s="32"/>
      <c r="FG24" s="32"/>
      <c r="FH24" s="32"/>
    </row>
    <row r="25" spans="2:164" ht="15" x14ac:dyDescent="0.25">
      <c r="B25" s="185">
        <v>15</v>
      </c>
      <c r="C25" s="572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573"/>
      <c r="Y25" s="573"/>
      <c r="Z25" s="573"/>
      <c r="AA25" s="573"/>
      <c r="AB25" s="573"/>
      <c r="AC25" s="573"/>
      <c r="AD25" s="573"/>
      <c r="AE25" s="584">
        <f>AC24</f>
        <v>15</v>
      </c>
      <c r="AF25" s="584"/>
      <c r="AG25" s="575">
        <f>AE25</f>
        <v>15</v>
      </c>
      <c r="AH25" s="575"/>
      <c r="AI25" s="571">
        <f t="shared" si="116"/>
        <v>15</v>
      </c>
      <c r="AJ25" s="571"/>
      <c r="AK25" s="571">
        <f t="shared" si="117"/>
        <v>15</v>
      </c>
      <c r="AL25" s="571"/>
      <c r="AM25" s="571">
        <f t="shared" si="118"/>
        <v>15</v>
      </c>
      <c r="AN25" s="571"/>
      <c r="AO25" s="571">
        <f t="shared" si="119"/>
        <v>15</v>
      </c>
      <c r="AP25" s="590"/>
      <c r="AQ25" s="591">
        <f t="shared" si="120"/>
        <v>15</v>
      </c>
      <c r="AR25" s="571"/>
      <c r="AS25" s="571">
        <f t="shared" si="121"/>
        <v>15</v>
      </c>
      <c r="AT25" s="571"/>
      <c r="AU25" s="571">
        <f t="shared" si="122"/>
        <v>15</v>
      </c>
      <c r="AV25" s="571"/>
      <c r="AW25" s="571">
        <f t="shared" si="123"/>
        <v>15</v>
      </c>
      <c r="AX25" s="571"/>
      <c r="AY25" s="571">
        <f t="shared" si="124"/>
        <v>15</v>
      </c>
      <c r="AZ25" s="571"/>
      <c r="BA25" s="571">
        <f t="shared" si="125"/>
        <v>15</v>
      </c>
      <c r="BB25" s="571"/>
      <c r="BC25" s="571">
        <f t="shared" si="126"/>
        <v>15</v>
      </c>
      <c r="BD25" s="571"/>
      <c r="BE25" s="571">
        <f t="shared" si="127"/>
        <v>15</v>
      </c>
      <c r="BF25" s="571"/>
      <c r="BG25" s="571">
        <f t="shared" si="129"/>
        <v>15</v>
      </c>
      <c r="BH25" s="571"/>
      <c r="BI25" s="571">
        <f t="shared" si="131"/>
        <v>15</v>
      </c>
      <c r="BJ25" s="571"/>
      <c r="BK25" s="571">
        <f t="shared" si="133"/>
        <v>15</v>
      </c>
      <c r="BL25" s="571"/>
      <c r="BM25" s="571">
        <f t="shared" si="135"/>
        <v>15</v>
      </c>
      <c r="BN25" s="571"/>
      <c r="BO25" s="586">
        <f t="shared" ref="BO25:BO30" si="137">BM25</f>
        <v>15</v>
      </c>
      <c r="BP25" s="586"/>
      <c r="BQ25" s="589">
        <f>BO25</f>
        <v>15</v>
      </c>
      <c r="BR25" s="589"/>
      <c r="BS25" s="585"/>
      <c r="BT25" s="585"/>
      <c r="BU25" s="585"/>
      <c r="BV25" s="585"/>
      <c r="BW25" s="585"/>
      <c r="BX25" s="585"/>
      <c r="BY25" s="585"/>
      <c r="BZ25" s="585"/>
      <c r="CA25" s="585"/>
      <c r="CB25" s="601"/>
      <c r="CC25"/>
      <c r="CE25" s="39">
        <v>15</v>
      </c>
      <c r="CF25" s="613"/>
      <c r="CG25" s="596"/>
      <c r="CH25" s="596"/>
      <c r="CI25" s="596"/>
      <c r="CJ25" s="596"/>
      <c r="CK25" s="596"/>
      <c r="CL25" s="596"/>
      <c r="CM25" s="596"/>
      <c r="CN25" s="596"/>
      <c r="CO25" s="596"/>
      <c r="CP25" s="596"/>
      <c r="CQ25" s="596"/>
      <c r="CR25" s="596"/>
      <c r="CS25" s="596"/>
      <c r="CT25" s="596"/>
      <c r="CU25" s="596"/>
      <c r="CV25" s="596"/>
      <c r="CW25" s="596"/>
      <c r="CX25" s="596"/>
      <c r="CY25" s="596"/>
      <c r="CZ25" s="596"/>
      <c r="DA25" s="596"/>
      <c r="DB25" s="596"/>
      <c r="DC25" s="596"/>
      <c r="DD25" s="596"/>
      <c r="DE25" s="596"/>
      <c r="DF25" s="596"/>
      <c r="DG25" s="596"/>
      <c r="DH25" s="597">
        <f>DH24</f>
        <v>2184.0000000000005</v>
      </c>
      <c r="DI25" s="597"/>
      <c r="DJ25" s="598">
        <f>DH25</f>
        <v>2184.0000000000005</v>
      </c>
      <c r="DK25" s="598"/>
      <c r="DL25" s="561">
        <f>DJ25</f>
        <v>2184.0000000000005</v>
      </c>
      <c r="DM25" s="561"/>
      <c r="DN25" s="561">
        <f>DL25</f>
        <v>2184.0000000000005</v>
      </c>
      <c r="DO25" s="561"/>
      <c r="DP25" s="561">
        <f t="shared" si="72"/>
        <v>2184.0000000000005</v>
      </c>
      <c r="DQ25" s="561"/>
      <c r="DR25" s="561">
        <f t="shared" si="73"/>
        <v>2184.0000000000005</v>
      </c>
      <c r="DS25" s="647"/>
      <c r="DT25" s="600">
        <f t="shared" si="100"/>
        <v>2184.0000000000005</v>
      </c>
      <c r="DU25" s="561"/>
      <c r="DV25" s="561">
        <f t="shared" si="101"/>
        <v>2184.0000000000005</v>
      </c>
      <c r="DW25" s="561"/>
      <c r="DX25" s="561">
        <f t="shared" si="102"/>
        <v>2184.0000000000005</v>
      </c>
      <c r="DY25" s="561"/>
      <c r="DZ25" s="561">
        <f t="shared" si="103"/>
        <v>2184.0000000000005</v>
      </c>
      <c r="EA25" s="561"/>
      <c r="EB25" s="561">
        <f t="shared" si="104"/>
        <v>2184.0000000000005</v>
      </c>
      <c r="EC25" s="561"/>
      <c r="ED25" s="561">
        <f t="shared" si="105"/>
        <v>2184.0000000000005</v>
      </c>
      <c r="EE25" s="561"/>
      <c r="EF25" s="561">
        <f t="shared" si="107"/>
        <v>2184.0000000000005</v>
      </c>
      <c r="EG25" s="561"/>
      <c r="EH25" s="561">
        <f t="shared" si="110"/>
        <v>2184.0000000000005</v>
      </c>
      <c r="EI25" s="561"/>
      <c r="EJ25" s="561">
        <f t="shared" si="128"/>
        <v>2184.0000000000005</v>
      </c>
      <c r="EK25" s="561"/>
      <c r="EL25" s="561">
        <f t="shared" si="130"/>
        <v>2184.0000000000005</v>
      </c>
      <c r="EM25" s="561"/>
      <c r="EN25" s="561">
        <f t="shared" si="132"/>
        <v>2184.0000000000005</v>
      </c>
      <c r="EO25" s="561"/>
      <c r="EP25" s="561">
        <f t="shared" si="134"/>
        <v>2184.0000000000005</v>
      </c>
      <c r="EQ25" s="561"/>
      <c r="ER25" s="643">
        <f t="shared" si="136"/>
        <v>2184.0000000000005</v>
      </c>
      <c r="ES25" s="643"/>
      <c r="ET25" s="646">
        <f t="shared" ref="ET25:ET30" si="138">ER25</f>
        <v>2184.0000000000005</v>
      </c>
      <c r="EU25" s="646"/>
      <c r="EV25" s="642"/>
      <c r="EW25" s="642"/>
      <c r="EX25" s="642"/>
      <c r="EY25" s="642"/>
      <c r="EZ25" s="642"/>
      <c r="FA25" s="642"/>
      <c r="FB25" s="642"/>
      <c r="FC25" s="642"/>
      <c r="FD25" s="642"/>
      <c r="FE25" s="653"/>
      <c r="FF25" s="32"/>
      <c r="FG25" s="32"/>
      <c r="FH25" s="32"/>
    </row>
    <row r="26" spans="2:164" ht="15" x14ac:dyDescent="0.25">
      <c r="B26" s="185">
        <v>16</v>
      </c>
      <c r="C26" s="572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73"/>
      <c r="AG26" s="584">
        <f>AE25</f>
        <v>15</v>
      </c>
      <c r="AH26" s="584"/>
      <c r="AI26" s="575">
        <f>AG26</f>
        <v>15</v>
      </c>
      <c r="AJ26" s="575"/>
      <c r="AK26" s="571">
        <f t="shared" si="117"/>
        <v>15</v>
      </c>
      <c r="AL26" s="571"/>
      <c r="AM26" s="571">
        <f t="shared" si="118"/>
        <v>15</v>
      </c>
      <c r="AN26" s="571"/>
      <c r="AO26" s="571">
        <f t="shared" si="119"/>
        <v>15</v>
      </c>
      <c r="AP26" s="590"/>
      <c r="AQ26" s="591">
        <f t="shared" si="120"/>
        <v>15</v>
      </c>
      <c r="AR26" s="571"/>
      <c r="AS26" s="571">
        <f t="shared" si="121"/>
        <v>15</v>
      </c>
      <c r="AT26" s="571"/>
      <c r="AU26" s="571">
        <f t="shared" si="122"/>
        <v>15</v>
      </c>
      <c r="AV26" s="571"/>
      <c r="AW26" s="571">
        <f t="shared" si="123"/>
        <v>15</v>
      </c>
      <c r="AX26" s="571"/>
      <c r="AY26" s="571">
        <f t="shared" si="124"/>
        <v>15</v>
      </c>
      <c r="AZ26" s="571"/>
      <c r="BA26" s="571">
        <f t="shared" si="125"/>
        <v>15</v>
      </c>
      <c r="BB26" s="571"/>
      <c r="BC26" s="571">
        <f t="shared" si="126"/>
        <v>15</v>
      </c>
      <c r="BD26" s="571"/>
      <c r="BE26" s="571">
        <f t="shared" si="127"/>
        <v>15</v>
      </c>
      <c r="BF26" s="571"/>
      <c r="BG26" s="571">
        <f t="shared" si="129"/>
        <v>15</v>
      </c>
      <c r="BH26" s="571"/>
      <c r="BI26" s="571">
        <f t="shared" si="131"/>
        <v>15</v>
      </c>
      <c r="BJ26" s="571"/>
      <c r="BK26" s="571">
        <f t="shared" si="133"/>
        <v>15</v>
      </c>
      <c r="BL26" s="571"/>
      <c r="BM26" s="571">
        <f t="shared" si="135"/>
        <v>15</v>
      </c>
      <c r="BN26" s="571"/>
      <c r="BO26" s="571">
        <f t="shared" si="137"/>
        <v>15</v>
      </c>
      <c r="BP26" s="571"/>
      <c r="BQ26" s="586">
        <f t="shared" ref="BQ26:BQ30" si="139">BO26</f>
        <v>15</v>
      </c>
      <c r="BR26" s="586"/>
      <c r="BS26" s="589">
        <f>BQ26</f>
        <v>15</v>
      </c>
      <c r="BT26" s="589"/>
      <c r="BU26" s="585"/>
      <c r="BV26" s="585"/>
      <c r="BW26" s="585"/>
      <c r="BX26" s="585"/>
      <c r="BY26" s="585"/>
      <c r="BZ26" s="585"/>
      <c r="CA26" s="585"/>
      <c r="CB26" s="601"/>
      <c r="CC26"/>
      <c r="CE26" s="39">
        <v>16</v>
      </c>
      <c r="CF26" s="613"/>
      <c r="CG26" s="596"/>
      <c r="CH26" s="596"/>
      <c r="CI26" s="596"/>
      <c r="CJ26" s="596"/>
      <c r="CK26" s="596"/>
      <c r="CL26" s="596"/>
      <c r="CM26" s="596"/>
      <c r="CN26" s="596"/>
      <c r="CO26" s="596"/>
      <c r="CP26" s="596"/>
      <c r="CQ26" s="596"/>
      <c r="CR26" s="596"/>
      <c r="CS26" s="596"/>
      <c r="CT26" s="596"/>
      <c r="CU26" s="596"/>
      <c r="CV26" s="596"/>
      <c r="CW26" s="596"/>
      <c r="CX26" s="596"/>
      <c r="CY26" s="596"/>
      <c r="CZ26" s="596"/>
      <c r="DA26" s="596"/>
      <c r="DB26" s="596"/>
      <c r="DC26" s="596"/>
      <c r="DD26" s="596"/>
      <c r="DE26" s="596"/>
      <c r="DF26" s="596"/>
      <c r="DG26" s="596"/>
      <c r="DH26" s="596"/>
      <c r="DI26" s="596"/>
      <c r="DJ26" s="597">
        <f>DJ25</f>
        <v>2184.0000000000005</v>
      </c>
      <c r="DK26" s="597"/>
      <c r="DL26" s="598">
        <f>DJ26</f>
        <v>2184.0000000000005</v>
      </c>
      <c r="DM26" s="598"/>
      <c r="DN26" s="561">
        <f>DL26</f>
        <v>2184.0000000000005</v>
      </c>
      <c r="DO26" s="561"/>
      <c r="DP26" s="561">
        <f>DN26</f>
        <v>2184.0000000000005</v>
      </c>
      <c r="DQ26" s="561"/>
      <c r="DR26" s="561">
        <f t="shared" si="73"/>
        <v>2184.0000000000005</v>
      </c>
      <c r="DS26" s="647"/>
      <c r="DT26" s="600">
        <f t="shared" si="100"/>
        <v>2184.0000000000005</v>
      </c>
      <c r="DU26" s="561"/>
      <c r="DV26" s="561">
        <f t="shared" si="101"/>
        <v>2184.0000000000005</v>
      </c>
      <c r="DW26" s="561"/>
      <c r="DX26" s="561">
        <f t="shared" si="102"/>
        <v>2184.0000000000005</v>
      </c>
      <c r="DY26" s="561"/>
      <c r="DZ26" s="561">
        <f t="shared" si="103"/>
        <v>2184.0000000000005</v>
      </c>
      <c r="EA26" s="561"/>
      <c r="EB26" s="561">
        <f t="shared" si="104"/>
        <v>2184.0000000000005</v>
      </c>
      <c r="EC26" s="561"/>
      <c r="ED26" s="561">
        <f t="shared" si="105"/>
        <v>2184.0000000000005</v>
      </c>
      <c r="EE26" s="561"/>
      <c r="EF26" s="561">
        <f t="shared" si="107"/>
        <v>2184.0000000000005</v>
      </c>
      <c r="EG26" s="561"/>
      <c r="EH26" s="561">
        <f t="shared" si="110"/>
        <v>2184.0000000000005</v>
      </c>
      <c r="EI26" s="561"/>
      <c r="EJ26" s="561">
        <f t="shared" si="128"/>
        <v>2184.0000000000005</v>
      </c>
      <c r="EK26" s="561"/>
      <c r="EL26" s="561">
        <f t="shared" si="130"/>
        <v>2184.0000000000005</v>
      </c>
      <c r="EM26" s="561"/>
      <c r="EN26" s="561">
        <f t="shared" si="132"/>
        <v>2184.0000000000005</v>
      </c>
      <c r="EO26" s="561"/>
      <c r="EP26" s="561">
        <f t="shared" si="134"/>
        <v>2184.0000000000005</v>
      </c>
      <c r="EQ26" s="561"/>
      <c r="ER26" s="561">
        <f t="shared" si="136"/>
        <v>2184.0000000000005</v>
      </c>
      <c r="ES26" s="561"/>
      <c r="ET26" s="654">
        <f t="shared" si="138"/>
        <v>2184.0000000000005</v>
      </c>
      <c r="EU26" s="654"/>
      <c r="EV26" s="646">
        <f t="shared" ref="EV26:EV30" si="140">ET26</f>
        <v>2184.0000000000005</v>
      </c>
      <c r="EW26" s="646"/>
      <c r="EX26" s="642"/>
      <c r="EY26" s="642"/>
      <c r="EZ26" s="642"/>
      <c r="FA26" s="642"/>
      <c r="FB26" s="642"/>
      <c r="FC26" s="642"/>
      <c r="FD26" s="642"/>
      <c r="FE26" s="653"/>
      <c r="FF26" s="32"/>
      <c r="FG26" s="32"/>
      <c r="FH26" s="32"/>
    </row>
    <row r="27" spans="2:164" ht="15" x14ac:dyDescent="0.25">
      <c r="B27" s="185">
        <v>17</v>
      </c>
      <c r="C27" s="572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  <c r="AF27" s="573"/>
      <c r="AG27" s="573"/>
      <c r="AH27" s="573"/>
      <c r="AI27" s="584">
        <f>AG26</f>
        <v>15</v>
      </c>
      <c r="AJ27" s="584"/>
      <c r="AK27" s="575">
        <f>AI27</f>
        <v>15</v>
      </c>
      <c r="AL27" s="575"/>
      <c r="AM27" s="571">
        <f t="shared" si="118"/>
        <v>15</v>
      </c>
      <c r="AN27" s="571"/>
      <c r="AO27" s="571">
        <f t="shared" si="119"/>
        <v>15</v>
      </c>
      <c r="AP27" s="590"/>
      <c r="AQ27" s="591">
        <f t="shared" si="120"/>
        <v>15</v>
      </c>
      <c r="AR27" s="571"/>
      <c r="AS27" s="571">
        <f t="shared" si="121"/>
        <v>15</v>
      </c>
      <c r="AT27" s="571"/>
      <c r="AU27" s="571">
        <f t="shared" si="122"/>
        <v>15</v>
      </c>
      <c r="AV27" s="571"/>
      <c r="AW27" s="571">
        <f t="shared" si="123"/>
        <v>15</v>
      </c>
      <c r="AX27" s="571"/>
      <c r="AY27" s="571">
        <f t="shared" si="124"/>
        <v>15</v>
      </c>
      <c r="AZ27" s="571"/>
      <c r="BA27" s="571">
        <f t="shared" si="125"/>
        <v>15</v>
      </c>
      <c r="BB27" s="571"/>
      <c r="BC27" s="571">
        <f t="shared" si="126"/>
        <v>15</v>
      </c>
      <c r="BD27" s="571"/>
      <c r="BE27" s="571">
        <f t="shared" si="127"/>
        <v>15</v>
      </c>
      <c r="BF27" s="571"/>
      <c r="BG27" s="571">
        <f t="shared" si="129"/>
        <v>15</v>
      </c>
      <c r="BH27" s="571"/>
      <c r="BI27" s="571">
        <f t="shared" si="131"/>
        <v>15</v>
      </c>
      <c r="BJ27" s="571"/>
      <c r="BK27" s="571">
        <f t="shared" si="133"/>
        <v>15</v>
      </c>
      <c r="BL27" s="571"/>
      <c r="BM27" s="571">
        <f t="shared" si="135"/>
        <v>15</v>
      </c>
      <c r="BN27" s="571"/>
      <c r="BO27" s="571">
        <f t="shared" si="137"/>
        <v>15</v>
      </c>
      <c r="BP27" s="571"/>
      <c r="BQ27" s="571">
        <f t="shared" si="139"/>
        <v>15</v>
      </c>
      <c r="BR27" s="571"/>
      <c r="BS27" s="586">
        <f t="shared" ref="BS27:BS30" si="141">BQ27</f>
        <v>15</v>
      </c>
      <c r="BT27" s="586"/>
      <c r="BU27" s="589">
        <f>BS27</f>
        <v>15</v>
      </c>
      <c r="BV27" s="589"/>
      <c r="BW27" s="585"/>
      <c r="BX27" s="585"/>
      <c r="BY27" s="585"/>
      <c r="BZ27" s="585"/>
      <c r="CA27" s="585"/>
      <c r="CB27" s="601"/>
      <c r="CC27"/>
      <c r="CE27" s="39">
        <v>17</v>
      </c>
      <c r="CF27" s="613"/>
      <c r="CG27" s="596"/>
      <c r="CH27" s="596"/>
      <c r="CI27" s="596"/>
      <c r="CJ27" s="596"/>
      <c r="CK27" s="596"/>
      <c r="CL27" s="596"/>
      <c r="CM27" s="596"/>
      <c r="CN27" s="596"/>
      <c r="CO27" s="596"/>
      <c r="CP27" s="596"/>
      <c r="CQ27" s="596"/>
      <c r="CR27" s="596"/>
      <c r="CS27" s="596"/>
      <c r="CT27" s="596"/>
      <c r="CU27" s="596"/>
      <c r="CV27" s="596"/>
      <c r="CW27" s="596"/>
      <c r="CX27" s="596"/>
      <c r="CY27" s="596"/>
      <c r="CZ27" s="596"/>
      <c r="DA27" s="596"/>
      <c r="DB27" s="596"/>
      <c r="DC27" s="596"/>
      <c r="DD27" s="596"/>
      <c r="DE27" s="596"/>
      <c r="DF27" s="596"/>
      <c r="DG27" s="596"/>
      <c r="DH27" s="596"/>
      <c r="DI27" s="596"/>
      <c r="DJ27" s="596"/>
      <c r="DK27" s="596"/>
      <c r="DL27" s="597">
        <f>DL26</f>
        <v>2184.0000000000005</v>
      </c>
      <c r="DM27" s="597"/>
      <c r="DN27" s="598">
        <f>DL27</f>
        <v>2184.0000000000005</v>
      </c>
      <c r="DO27" s="598"/>
      <c r="DP27" s="561">
        <f>DN27</f>
        <v>2184.0000000000005</v>
      </c>
      <c r="DQ27" s="561"/>
      <c r="DR27" s="561">
        <f>DP27</f>
        <v>2184.0000000000005</v>
      </c>
      <c r="DS27" s="647"/>
      <c r="DT27" s="600">
        <f t="shared" si="100"/>
        <v>2184.0000000000005</v>
      </c>
      <c r="DU27" s="561"/>
      <c r="DV27" s="561">
        <f t="shared" si="101"/>
        <v>2184.0000000000005</v>
      </c>
      <c r="DW27" s="561"/>
      <c r="DX27" s="561">
        <f t="shared" si="102"/>
        <v>2184.0000000000005</v>
      </c>
      <c r="DY27" s="561"/>
      <c r="DZ27" s="561">
        <f t="shared" si="103"/>
        <v>2184.0000000000005</v>
      </c>
      <c r="EA27" s="561"/>
      <c r="EB27" s="561">
        <f t="shared" si="104"/>
        <v>2184.0000000000005</v>
      </c>
      <c r="EC27" s="561"/>
      <c r="ED27" s="561">
        <f t="shared" si="105"/>
        <v>2184.0000000000005</v>
      </c>
      <c r="EE27" s="561"/>
      <c r="EF27" s="561">
        <f t="shared" si="107"/>
        <v>2184.0000000000005</v>
      </c>
      <c r="EG27" s="561"/>
      <c r="EH27" s="561">
        <f t="shared" si="110"/>
        <v>2184.0000000000005</v>
      </c>
      <c r="EI27" s="561"/>
      <c r="EJ27" s="561">
        <f t="shared" si="128"/>
        <v>2184.0000000000005</v>
      </c>
      <c r="EK27" s="561"/>
      <c r="EL27" s="561">
        <f t="shared" si="130"/>
        <v>2184.0000000000005</v>
      </c>
      <c r="EM27" s="561"/>
      <c r="EN27" s="561">
        <f t="shared" si="132"/>
        <v>2184.0000000000005</v>
      </c>
      <c r="EO27" s="561"/>
      <c r="EP27" s="561">
        <f t="shared" si="134"/>
        <v>2184.0000000000005</v>
      </c>
      <c r="EQ27" s="561"/>
      <c r="ER27" s="561">
        <f t="shared" si="136"/>
        <v>2184.0000000000005</v>
      </c>
      <c r="ES27" s="561"/>
      <c r="ET27" s="561">
        <f t="shared" si="138"/>
        <v>2184.0000000000005</v>
      </c>
      <c r="EU27" s="561"/>
      <c r="EV27" s="643">
        <f t="shared" si="140"/>
        <v>2184.0000000000005</v>
      </c>
      <c r="EW27" s="643"/>
      <c r="EX27" s="646">
        <f t="shared" ref="EX27:EX30" si="142">EV27</f>
        <v>2184.0000000000005</v>
      </c>
      <c r="EY27" s="646"/>
      <c r="EZ27" s="642"/>
      <c r="FA27" s="642"/>
      <c r="FB27" s="642"/>
      <c r="FC27" s="642"/>
      <c r="FD27" s="642"/>
      <c r="FE27" s="653"/>
      <c r="FF27" s="32"/>
      <c r="FG27" s="32"/>
      <c r="FH27" s="32"/>
    </row>
    <row r="28" spans="2:164" ht="15" x14ac:dyDescent="0.25">
      <c r="B28" s="185">
        <v>18</v>
      </c>
      <c r="C28" s="572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3"/>
      <c r="Y28" s="573"/>
      <c r="Z28" s="573"/>
      <c r="AA28" s="573"/>
      <c r="AB28" s="573"/>
      <c r="AC28" s="573"/>
      <c r="AD28" s="573"/>
      <c r="AE28" s="573"/>
      <c r="AF28" s="573"/>
      <c r="AG28" s="573"/>
      <c r="AH28" s="573"/>
      <c r="AI28" s="573"/>
      <c r="AJ28" s="573"/>
      <c r="AK28" s="584">
        <f>AI27</f>
        <v>15</v>
      </c>
      <c r="AL28" s="584"/>
      <c r="AM28" s="602">
        <f>AK28</f>
        <v>15</v>
      </c>
      <c r="AN28" s="602"/>
      <c r="AO28" s="571">
        <f t="shared" si="119"/>
        <v>15</v>
      </c>
      <c r="AP28" s="590"/>
      <c r="AQ28" s="591">
        <f t="shared" si="120"/>
        <v>15</v>
      </c>
      <c r="AR28" s="571"/>
      <c r="AS28" s="571">
        <f t="shared" si="121"/>
        <v>15</v>
      </c>
      <c r="AT28" s="571"/>
      <c r="AU28" s="571">
        <f t="shared" si="122"/>
        <v>15</v>
      </c>
      <c r="AV28" s="571"/>
      <c r="AW28" s="571">
        <f t="shared" si="123"/>
        <v>15</v>
      </c>
      <c r="AX28" s="571"/>
      <c r="AY28" s="571">
        <f t="shared" si="124"/>
        <v>15</v>
      </c>
      <c r="AZ28" s="571"/>
      <c r="BA28" s="571">
        <f t="shared" si="125"/>
        <v>15</v>
      </c>
      <c r="BB28" s="571"/>
      <c r="BC28" s="571">
        <f t="shared" si="126"/>
        <v>15</v>
      </c>
      <c r="BD28" s="571"/>
      <c r="BE28" s="571">
        <f t="shared" si="127"/>
        <v>15</v>
      </c>
      <c r="BF28" s="571"/>
      <c r="BG28" s="571">
        <f t="shared" si="129"/>
        <v>15</v>
      </c>
      <c r="BH28" s="571"/>
      <c r="BI28" s="571">
        <f t="shared" si="131"/>
        <v>15</v>
      </c>
      <c r="BJ28" s="571"/>
      <c r="BK28" s="571">
        <f t="shared" si="133"/>
        <v>15</v>
      </c>
      <c r="BL28" s="571"/>
      <c r="BM28" s="571">
        <f t="shared" si="135"/>
        <v>15</v>
      </c>
      <c r="BN28" s="571"/>
      <c r="BO28" s="571">
        <f t="shared" si="137"/>
        <v>15</v>
      </c>
      <c r="BP28" s="571"/>
      <c r="BQ28" s="571">
        <f t="shared" si="139"/>
        <v>15</v>
      </c>
      <c r="BR28" s="571"/>
      <c r="BS28" s="571">
        <f t="shared" si="141"/>
        <v>15</v>
      </c>
      <c r="BT28" s="571"/>
      <c r="BU28" s="586">
        <f t="shared" ref="BU28:BU30" si="143">BS28</f>
        <v>15</v>
      </c>
      <c r="BV28" s="586"/>
      <c r="BW28" s="589">
        <f>BU28</f>
        <v>15</v>
      </c>
      <c r="BX28" s="589"/>
      <c r="BY28" s="585"/>
      <c r="BZ28" s="585"/>
      <c r="CA28" s="585"/>
      <c r="CB28" s="601"/>
      <c r="CC28"/>
      <c r="CE28" s="39">
        <v>18</v>
      </c>
      <c r="CF28" s="613"/>
      <c r="CG28" s="596"/>
      <c r="CH28" s="596"/>
      <c r="CI28" s="596"/>
      <c r="CJ28" s="596"/>
      <c r="CK28" s="596"/>
      <c r="CL28" s="596"/>
      <c r="CM28" s="596"/>
      <c r="CN28" s="596"/>
      <c r="CO28" s="596"/>
      <c r="CP28" s="596"/>
      <c r="CQ28" s="596"/>
      <c r="CR28" s="596"/>
      <c r="CS28" s="596"/>
      <c r="CT28" s="596"/>
      <c r="CU28" s="596"/>
      <c r="CV28" s="596"/>
      <c r="CW28" s="596"/>
      <c r="CX28" s="596"/>
      <c r="CY28" s="596"/>
      <c r="CZ28" s="596"/>
      <c r="DA28" s="596"/>
      <c r="DB28" s="596"/>
      <c r="DC28" s="596"/>
      <c r="DD28" s="596"/>
      <c r="DE28" s="596"/>
      <c r="DF28" s="596"/>
      <c r="DG28" s="596"/>
      <c r="DH28" s="596"/>
      <c r="DI28" s="596"/>
      <c r="DJ28" s="596"/>
      <c r="DK28" s="596"/>
      <c r="DL28" s="596"/>
      <c r="DM28" s="596"/>
      <c r="DN28" s="597">
        <f>DN27</f>
        <v>2184.0000000000005</v>
      </c>
      <c r="DO28" s="597"/>
      <c r="DP28" s="655">
        <f>DN28</f>
        <v>2184.0000000000005</v>
      </c>
      <c r="DQ28" s="655"/>
      <c r="DR28" s="561">
        <f>DP28</f>
        <v>2184.0000000000005</v>
      </c>
      <c r="DS28" s="647"/>
      <c r="DT28" s="600">
        <f>DR28</f>
        <v>2184.0000000000005</v>
      </c>
      <c r="DU28" s="561"/>
      <c r="DV28" s="561">
        <f t="shared" si="101"/>
        <v>2184.0000000000005</v>
      </c>
      <c r="DW28" s="561"/>
      <c r="DX28" s="561">
        <f t="shared" si="102"/>
        <v>2184.0000000000005</v>
      </c>
      <c r="DY28" s="561"/>
      <c r="DZ28" s="561">
        <f t="shared" si="103"/>
        <v>2184.0000000000005</v>
      </c>
      <c r="EA28" s="561"/>
      <c r="EB28" s="561">
        <f t="shared" si="104"/>
        <v>2184.0000000000005</v>
      </c>
      <c r="EC28" s="561"/>
      <c r="ED28" s="561">
        <f t="shared" si="105"/>
        <v>2184.0000000000005</v>
      </c>
      <c r="EE28" s="561"/>
      <c r="EF28" s="561">
        <f t="shared" si="107"/>
        <v>2184.0000000000005</v>
      </c>
      <c r="EG28" s="561"/>
      <c r="EH28" s="561">
        <f t="shared" si="110"/>
        <v>2184.0000000000005</v>
      </c>
      <c r="EI28" s="561"/>
      <c r="EJ28" s="561">
        <f t="shared" si="128"/>
        <v>2184.0000000000005</v>
      </c>
      <c r="EK28" s="561"/>
      <c r="EL28" s="561">
        <f t="shared" si="130"/>
        <v>2184.0000000000005</v>
      </c>
      <c r="EM28" s="561"/>
      <c r="EN28" s="561">
        <f t="shared" si="132"/>
        <v>2184.0000000000005</v>
      </c>
      <c r="EO28" s="561"/>
      <c r="EP28" s="561">
        <f t="shared" si="134"/>
        <v>2184.0000000000005</v>
      </c>
      <c r="EQ28" s="561"/>
      <c r="ER28" s="561">
        <f t="shared" si="136"/>
        <v>2184.0000000000005</v>
      </c>
      <c r="ES28" s="561"/>
      <c r="ET28" s="561">
        <f t="shared" si="138"/>
        <v>2184.0000000000005</v>
      </c>
      <c r="EU28" s="561"/>
      <c r="EV28" s="561">
        <f t="shared" si="140"/>
        <v>2184.0000000000005</v>
      </c>
      <c r="EW28" s="561"/>
      <c r="EX28" s="643">
        <f t="shared" si="142"/>
        <v>2184.0000000000005</v>
      </c>
      <c r="EY28" s="643"/>
      <c r="EZ28" s="646">
        <f t="shared" ref="EZ28:EZ30" si="144">EX28</f>
        <v>2184.0000000000005</v>
      </c>
      <c r="FA28" s="646"/>
      <c r="FB28" s="642"/>
      <c r="FC28" s="642"/>
      <c r="FD28" s="642"/>
      <c r="FE28" s="653"/>
      <c r="FF28" s="32"/>
      <c r="FG28" s="32"/>
      <c r="FH28" s="32"/>
    </row>
    <row r="29" spans="2:164" ht="15" x14ac:dyDescent="0.25">
      <c r="B29" s="185">
        <v>19</v>
      </c>
      <c r="C29" s="572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573"/>
      <c r="Y29" s="573"/>
      <c r="Z29" s="573"/>
      <c r="AA29" s="573"/>
      <c r="AB29" s="573"/>
      <c r="AC29" s="573"/>
      <c r="AD29" s="573"/>
      <c r="AE29" s="573"/>
      <c r="AF29" s="573"/>
      <c r="AG29" s="573"/>
      <c r="AH29" s="573"/>
      <c r="AI29" s="573"/>
      <c r="AJ29" s="573"/>
      <c r="AK29" s="573"/>
      <c r="AL29" s="573"/>
      <c r="AM29" s="607">
        <f>AK28</f>
        <v>15</v>
      </c>
      <c r="AN29" s="607"/>
      <c r="AO29" s="602">
        <f>AM29</f>
        <v>15</v>
      </c>
      <c r="AP29" s="608"/>
      <c r="AQ29" s="591">
        <f t="shared" si="120"/>
        <v>15</v>
      </c>
      <c r="AR29" s="571"/>
      <c r="AS29" s="571">
        <f t="shared" si="121"/>
        <v>15</v>
      </c>
      <c r="AT29" s="571"/>
      <c r="AU29" s="571">
        <f t="shared" si="122"/>
        <v>15</v>
      </c>
      <c r="AV29" s="571"/>
      <c r="AW29" s="571">
        <f t="shared" si="123"/>
        <v>15</v>
      </c>
      <c r="AX29" s="571"/>
      <c r="AY29" s="571">
        <f t="shared" si="124"/>
        <v>15</v>
      </c>
      <c r="AZ29" s="571"/>
      <c r="BA29" s="571">
        <f t="shared" si="125"/>
        <v>15</v>
      </c>
      <c r="BB29" s="571"/>
      <c r="BC29" s="571">
        <f t="shared" si="126"/>
        <v>15</v>
      </c>
      <c r="BD29" s="571"/>
      <c r="BE29" s="571">
        <f t="shared" si="127"/>
        <v>15</v>
      </c>
      <c r="BF29" s="571"/>
      <c r="BG29" s="571">
        <f t="shared" si="129"/>
        <v>15</v>
      </c>
      <c r="BH29" s="571"/>
      <c r="BI29" s="571">
        <f t="shared" si="131"/>
        <v>15</v>
      </c>
      <c r="BJ29" s="571"/>
      <c r="BK29" s="571">
        <f t="shared" si="133"/>
        <v>15</v>
      </c>
      <c r="BL29" s="571"/>
      <c r="BM29" s="571">
        <f t="shared" si="135"/>
        <v>15</v>
      </c>
      <c r="BN29" s="571"/>
      <c r="BO29" s="571">
        <f t="shared" si="137"/>
        <v>15</v>
      </c>
      <c r="BP29" s="571"/>
      <c r="BQ29" s="571">
        <f t="shared" si="139"/>
        <v>15</v>
      </c>
      <c r="BR29" s="571"/>
      <c r="BS29" s="571">
        <f t="shared" si="141"/>
        <v>15</v>
      </c>
      <c r="BT29" s="571"/>
      <c r="BU29" s="571">
        <f t="shared" si="143"/>
        <v>15</v>
      </c>
      <c r="BV29" s="571"/>
      <c r="BW29" s="586">
        <f t="shared" ref="BW29:BW30" si="145">BU29</f>
        <v>15</v>
      </c>
      <c r="BX29" s="586"/>
      <c r="BY29" s="589">
        <f>BW29</f>
        <v>15</v>
      </c>
      <c r="BZ29" s="589"/>
      <c r="CA29" s="585"/>
      <c r="CB29" s="601"/>
      <c r="CC29"/>
      <c r="CE29" s="39">
        <v>19</v>
      </c>
      <c r="CF29" s="613"/>
      <c r="CG29" s="596"/>
      <c r="CH29" s="596"/>
      <c r="CI29" s="596"/>
      <c r="CJ29" s="596"/>
      <c r="CK29" s="596"/>
      <c r="CL29" s="596"/>
      <c r="CM29" s="596"/>
      <c r="CN29" s="596"/>
      <c r="CO29" s="596"/>
      <c r="CP29" s="596"/>
      <c r="CQ29" s="596"/>
      <c r="CR29" s="596"/>
      <c r="CS29" s="596"/>
      <c r="CT29" s="596"/>
      <c r="CU29" s="596"/>
      <c r="CV29" s="596"/>
      <c r="CW29" s="596"/>
      <c r="CX29" s="596"/>
      <c r="CY29" s="596"/>
      <c r="CZ29" s="596"/>
      <c r="DA29" s="596"/>
      <c r="DB29" s="596"/>
      <c r="DC29" s="596"/>
      <c r="DD29" s="596"/>
      <c r="DE29" s="596"/>
      <c r="DF29" s="596"/>
      <c r="DG29" s="596"/>
      <c r="DH29" s="596"/>
      <c r="DI29" s="596"/>
      <c r="DJ29" s="596"/>
      <c r="DK29" s="596"/>
      <c r="DL29" s="596"/>
      <c r="DM29" s="596"/>
      <c r="DN29" s="596"/>
      <c r="DO29" s="596"/>
      <c r="DP29" s="663">
        <f>DP28</f>
        <v>2184.0000000000005</v>
      </c>
      <c r="DQ29" s="663"/>
      <c r="DR29" s="655">
        <f>DP29</f>
        <v>2184.0000000000005</v>
      </c>
      <c r="DS29" s="656"/>
      <c r="DT29" s="600">
        <f>DR29</f>
        <v>2184.0000000000005</v>
      </c>
      <c r="DU29" s="561"/>
      <c r="DV29" s="561">
        <f t="shared" si="101"/>
        <v>2184.0000000000005</v>
      </c>
      <c r="DW29" s="561"/>
      <c r="DX29" s="561">
        <f t="shared" si="102"/>
        <v>2184.0000000000005</v>
      </c>
      <c r="DY29" s="561"/>
      <c r="DZ29" s="561">
        <f t="shared" si="103"/>
        <v>2184.0000000000005</v>
      </c>
      <c r="EA29" s="561"/>
      <c r="EB29" s="561">
        <f t="shared" si="104"/>
        <v>2184.0000000000005</v>
      </c>
      <c r="EC29" s="561"/>
      <c r="ED29" s="561">
        <f t="shared" si="105"/>
        <v>2184.0000000000005</v>
      </c>
      <c r="EE29" s="561"/>
      <c r="EF29" s="561">
        <f t="shared" si="107"/>
        <v>2184.0000000000005</v>
      </c>
      <c r="EG29" s="561"/>
      <c r="EH29" s="561">
        <f t="shared" si="110"/>
        <v>2184.0000000000005</v>
      </c>
      <c r="EI29" s="561"/>
      <c r="EJ29" s="561">
        <f t="shared" si="128"/>
        <v>2184.0000000000005</v>
      </c>
      <c r="EK29" s="561"/>
      <c r="EL29" s="561">
        <f t="shared" si="130"/>
        <v>2184.0000000000005</v>
      </c>
      <c r="EM29" s="561"/>
      <c r="EN29" s="561">
        <f t="shared" si="132"/>
        <v>2184.0000000000005</v>
      </c>
      <c r="EO29" s="561"/>
      <c r="EP29" s="561">
        <f t="shared" si="134"/>
        <v>2184.0000000000005</v>
      </c>
      <c r="EQ29" s="561"/>
      <c r="ER29" s="561">
        <f t="shared" si="136"/>
        <v>2184.0000000000005</v>
      </c>
      <c r="ES29" s="561"/>
      <c r="ET29" s="561">
        <f t="shared" si="138"/>
        <v>2184.0000000000005</v>
      </c>
      <c r="EU29" s="561"/>
      <c r="EV29" s="561">
        <f t="shared" si="140"/>
        <v>2184.0000000000005</v>
      </c>
      <c r="EW29" s="561"/>
      <c r="EX29" s="561">
        <f t="shared" si="142"/>
        <v>2184.0000000000005</v>
      </c>
      <c r="EY29" s="561"/>
      <c r="EZ29" s="643">
        <f t="shared" si="144"/>
        <v>2184.0000000000005</v>
      </c>
      <c r="FA29" s="643"/>
      <c r="FB29" s="646">
        <f t="shared" ref="FB29:FB30" si="146">EZ29</f>
        <v>2184.0000000000005</v>
      </c>
      <c r="FC29" s="646"/>
      <c r="FD29" s="642"/>
      <c r="FE29" s="653"/>
      <c r="FF29" s="32"/>
      <c r="FG29" s="32"/>
      <c r="FH29" s="32"/>
    </row>
    <row r="30" spans="2:164" ht="15.75" thickBot="1" x14ac:dyDescent="0.3">
      <c r="B30" s="186">
        <v>20</v>
      </c>
      <c r="C30" s="606"/>
      <c r="D30" s="605"/>
      <c r="E30" s="605"/>
      <c r="F30" s="605"/>
      <c r="G30" s="605"/>
      <c r="H30" s="605"/>
      <c r="I30" s="605"/>
      <c r="J30" s="605"/>
      <c r="K30" s="605"/>
      <c r="L30" s="605"/>
      <c r="M30" s="605"/>
      <c r="N30" s="605"/>
      <c r="O30" s="605"/>
      <c r="P30" s="605"/>
      <c r="Q30" s="605"/>
      <c r="R30" s="605"/>
      <c r="S30" s="605"/>
      <c r="T30" s="605"/>
      <c r="U30" s="605"/>
      <c r="V30" s="605"/>
      <c r="W30" s="605"/>
      <c r="X30" s="605"/>
      <c r="Y30" s="605"/>
      <c r="Z30" s="605"/>
      <c r="AA30" s="605"/>
      <c r="AB30" s="605"/>
      <c r="AC30" s="605"/>
      <c r="AD30" s="605"/>
      <c r="AE30" s="605"/>
      <c r="AF30" s="605"/>
      <c r="AG30" s="605"/>
      <c r="AH30" s="605"/>
      <c r="AI30" s="605"/>
      <c r="AJ30" s="605"/>
      <c r="AK30" s="605"/>
      <c r="AL30" s="605"/>
      <c r="AM30" s="605"/>
      <c r="AN30" s="605"/>
      <c r="AO30" s="607">
        <f>AM29</f>
        <v>15</v>
      </c>
      <c r="AP30" s="607"/>
      <c r="AQ30" s="603">
        <f>AO30</f>
        <v>15</v>
      </c>
      <c r="AR30" s="603"/>
      <c r="AS30" s="604">
        <f t="shared" si="121"/>
        <v>15</v>
      </c>
      <c r="AT30" s="604"/>
      <c r="AU30" s="604">
        <f t="shared" si="122"/>
        <v>15</v>
      </c>
      <c r="AV30" s="604"/>
      <c r="AW30" s="604">
        <f t="shared" si="123"/>
        <v>15</v>
      </c>
      <c r="AX30" s="604"/>
      <c r="AY30" s="604">
        <f t="shared" si="124"/>
        <v>15</v>
      </c>
      <c r="AZ30" s="604"/>
      <c r="BA30" s="604">
        <f t="shared" si="125"/>
        <v>15</v>
      </c>
      <c r="BB30" s="604"/>
      <c r="BC30" s="604">
        <f t="shared" si="126"/>
        <v>15</v>
      </c>
      <c r="BD30" s="604"/>
      <c r="BE30" s="604">
        <f t="shared" si="127"/>
        <v>15</v>
      </c>
      <c r="BF30" s="604"/>
      <c r="BG30" s="604">
        <f t="shared" si="129"/>
        <v>15</v>
      </c>
      <c r="BH30" s="604"/>
      <c r="BI30" s="604">
        <f t="shared" si="131"/>
        <v>15</v>
      </c>
      <c r="BJ30" s="604"/>
      <c r="BK30" s="604">
        <f t="shared" si="133"/>
        <v>15</v>
      </c>
      <c r="BL30" s="604"/>
      <c r="BM30" s="604">
        <f t="shared" si="135"/>
        <v>15</v>
      </c>
      <c r="BN30" s="604"/>
      <c r="BO30" s="604">
        <f t="shared" si="137"/>
        <v>15</v>
      </c>
      <c r="BP30" s="604"/>
      <c r="BQ30" s="604">
        <f t="shared" si="139"/>
        <v>15</v>
      </c>
      <c r="BR30" s="604"/>
      <c r="BS30" s="604">
        <f t="shared" si="141"/>
        <v>15</v>
      </c>
      <c r="BT30" s="604"/>
      <c r="BU30" s="604">
        <f t="shared" si="143"/>
        <v>15</v>
      </c>
      <c r="BV30" s="604"/>
      <c r="BW30" s="604">
        <f t="shared" si="145"/>
        <v>15</v>
      </c>
      <c r="BX30" s="604"/>
      <c r="BY30" s="609">
        <f t="shared" ref="BY30" si="147">BW30</f>
        <v>15</v>
      </c>
      <c r="BZ30" s="609"/>
      <c r="CA30" s="610">
        <f>BY30</f>
        <v>15</v>
      </c>
      <c r="CB30" s="611"/>
      <c r="CC30"/>
      <c r="CE30" s="40">
        <v>20</v>
      </c>
      <c r="CF30" s="668"/>
      <c r="CG30" s="612"/>
      <c r="CH30" s="612"/>
      <c r="CI30" s="612"/>
      <c r="CJ30" s="612"/>
      <c r="CK30" s="612"/>
      <c r="CL30" s="612"/>
      <c r="CM30" s="612"/>
      <c r="CN30" s="612"/>
      <c r="CO30" s="612"/>
      <c r="CP30" s="612"/>
      <c r="CQ30" s="612"/>
      <c r="CR30" s="612"/>
      <c r="CS30" s="612"/>
      <c r="CT30" s="612"/>
      <c r="CU30" s="612"/>
      <c r="CV30" s="612"/>
      <c r="CW30" s="612"/>
      <c r="CX30" s="612"/>
      <c r="CY30" s="612"/>
      <c r="CZ30" s="612"/>
      <c r="DA30" s="612"/>
      <c r="DB30" s="612"/>
      <c r="DC30" s="612"/>
      <c r="DD30" s="612"/>
      <c r="DE30" s="612"/>
      <c r="DF30" s="612"/>
      <c r="DG30" s="612"/>
      <c r="DH30" s="612"/>
      <c r="DI30" s="612"/>
      <c r="DJ30" s="612"/>
      <c r="DK30" s="612"/>
      <c r="DL30" s="612"/>
      <c r="DM30" s="612"/>
      <c r="DN30" s="612"/>
      <c r="DO30" s="612"/>
      <c r="DP30" s="612"/>
      <c r="DQ30" s="612"/>
      <c r="DR30" s="663">
        <f>DR29</f>
        <v>2184.0000000000005</v>
      </c>
      <c r="DS30" s="664"/>
      <c r="DT30" s="665">
        <f>DR30</f>
        <v>2184.0000000000005</v>
      </c>
      <c r="DU30" s="666"/>
      <c r="DV30" s="662">
        <f t="shared" si="101"/>
        <v>2184.0000000000005</v>
      </c>
      <c r="DW30" s="662"/>
      <c r="DX30" s="662">
        <f t="shared" si="102"/>
        <v>2184.0000000000005</v>
      </c>
      <c r="DY30" s="662"/>
      <c r="DZ30" s="662">
        <f t="shared" si="103"/>
        <v>2184.0000000000005</v>
      </c>
      <c r="EA30" s="662"/>
      <c r="EB30" s="662">
        <f t="shared" si="104"/>
        <v>2184.0000000000005</v>
      </c>
      <c r="EC30" s="662"/>
      <c r="ED30" s="662">
        <f t="shared" si="105"/>
        <v>2184.0000000000005</v>
      </c>
      <c r="EE30" s="662"/>
      <c r="EF30" s="662">
        <f t="shared" si="107"/>
        <v>2184.0000000000005</v>
      </c>
      <c r="EG30" s="662"/>
      <c r="EH30" s="662">
        <f t="shared" si="110"/>
        <v>2184.0000000000005</v>
      </c>
      <c r="EI30" s="662"/>
      <c r="EJ30" s="662">
        <f t="shared" si="128"/>
        <v>2184.0000000000005</v>
      </c>
      <c r="EK30" s="662"/>
      <c r="EL30" s="662">
        <f t="shared" si="130"/>
        <v>2184.0000000000005</v>
      </c>
      <c r="EM30" s="662"/>
      <c r="EN30" s="662">
        <f t="shared" si="132"/>
        <v>2184.0000000000005</v>
      </c>
      <c r="EO30" s="662"/>
      <c r="EP30" s="662">
        <f t="shared" si="134"/>
        <v>2184.0000000000005</v>
      </c>
      <c r="EQ30" s="662"/>
      <c r="ER30" s="662">
        <f t="shared" si="136"/>
        <v>2184.0000000000005</v>
      </c>
      <c r="ES30" s="662"/>
      <c r="ET30" s="662">
        <f t="shared" si="138"/>
        <v>2184.0000000000005</v>
      </c>
      <c r="EU30" s="662"/>
      <c r="EV30" s="662">
        <f t="shared" si="140"/>
        <v>2184.0000000000005</v>
      </c>
      <c r="EW30" s="662"/>
      <c r="EX30" s="662">
        <f t="shared" si="142"/>
        <v>2184.0000000000005</v>
      </c>
      <c r="EY30" s="662"/>
      <c r="EZ30" s="662">
        <f t="shared" si="144"/>
        <v>2184.0000000000005</v>
      </c>
      <c r="FA30" s="662"/>
      <c r="FB30" s="667">
        <f t="shared" si="146"/>
        <v>2184.0000000000005</v>
      </c>
      <c r="FC30" s="667"/>
      <c r="FD30" s="660">
        <f t="shared" ref="FD30" si="148">FB30</f>
        <v>2184.0000000000005</v>
      </c>
      <c r="FE30" s="661"/>
      <c r="FF30" s="32"/>
      <c r="FG30" s="32"/>
      <c r="FH30" s="32"/>
    </row>
    <row r="31" spans="2:164" ht="5.0999999999999996" customHeight="1" x14ac:dyDescent="0.25">
      <c r="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Q31" s="33"/>
      <c r="DR31" s="30"/>
      <c r="DS31"/>
    </row>
    <row r="32" spans="2:164" ht="15" x14ac:dyDescent="0.25">
      <c r="CC32"/>
    </row>
    <row r="33" spans="81:81" ht="15" x14ac:dyDescent="0.25">
      <c r="CC33"/>
    </row>
    <row r="34" spans="81:81" ht="15" x14ac:dyDescent="0.25">
      <c r="CC34"/>
    </row>
    <row r="35" spans="81:81" ht="15" x14ac:dyDescent="0.25">
      <c r="CC35"/>
    </row>
    <row r="36" spans="81:81" ht="15" x14ac:dyDescent="0.25">
      <c r="CC36"/>
    </row>
    <row r="37" spans="81:81" ht="15" x14ac:dyDescent="0.25">
      <c r="CC37"/>
    </row>
    <row r="38" spans="81:81" ht="15" x14ac:dyDescent="0.25">
      <c r="CC38"/>
    </row>
    <row r="39" spans="81:81" ht="15" x14ac:dyDescent="0.25">
      <c r="CC39"/>
    </row>
    <row r="40" spans="81:81" ht="15" x14ac:dyDescent="0.25">
      <c r="CC40"/>
    </row>
    <row r="41" spans="81:81" ht="15" x14ac:dyDescent="0.25">
      <c r="CC41"/>
    </row>
    <row r="42" spans="81:81" ht="15" x14ac:dyDescent="0.25">
      <c r="CC42"/>
    </row>
    <row r="43" spans="81:81" ht="15" x14ac:dyDescent="0.25">
      <c r="CC43"/>
    </row>
    <row r="44" spans="81:81" ht="15" x14ac:dyDescent="0.25">
      <c r="CC44"/>
    </row>
    <row r="45" spans="81:81" ht="15" x14ac:dyDescent="0.25">
      <c r="CC45"/>
    </row>
    <row r="46" spans="81:81" ht="15" x14ac:dyDescent="0.25">
      <c r="CC46"/>
    </row>
    <row r="47" spans="81:81" ht="15" x14ac:dyDescent="0.25">
      <c r="CC47"/>
    </row>
    <row r="48" spans="81:81" ht="15" x14ac:dyDescent="0.25">
      <c r="CC48"/>
    </row>
    <row r="49" spans="81:81" ht="15" x14ac:dyDescent="0.25">
      <c r="CC49"/>
    </row>
    <row r="50" spans="81:81" ht="15" x14ac:dyDescent="0.25">
      <c r="CC50"/>
    </row>
    <row r="51" spans="81:81" ht="15" x14ac:dyDescent="0.25">
      <c r="CC51"/>
    </row>
    <row r="52" spans="81:81" ht="15" x14ac:dyDescent="0.25">
      <c r="CC52"/>
    </row>
    <row r="53" spans="81:81" ht="15" x14ac:dyDescent="0.25">
      <c r="CC53"/>
    </row>
  </sheetData>
  <sheetProtection algorithmName="SHA-512" hashValue="EPAd6ImZpv5HFZ9qKeJ6go3X/64SQ6XqxJ6e+kxjl44N/ylssQVEnPKQr4bjOAy7dgQ4jsMG/6x3xkgBU//ofQ==" saltValue="HT0Vci9z1Oj9EcGAj/GNEg==" spinCount="100000" sheet="1" objects="1" scenarios="1"/>
  <mergeCells count="1786">
    <mergeCell ref="EZ9:FA9"/>
    <mergeCell ref="FB9:FC9"/>
    <mergeCell ref="EJ9:EK9"/>
    <mergeCell ref="EL9:EM9"/>
    <mergeCell ref="FD29:FE29"/>
    <mergeCell ref="DH27:DI27"/>
    <mergeCell ref="DL27:DM27"/>
    <mergeCell ref="DN27:DO27"/>
    <mergeCell ref="DP27:DQ27"/>
    <mergeCell ref="FD26:FE26"/>
    <mergeCell ref="DR26:DS26"/>
    <mergeCell ref="CE1:FF1"/>
    <mergeCell ref="CV30:CW30"/>
    <mergeCell ref="CX30:CY30"/>
    <mergeCell ref="CZ30:DA30"/>
    <mergeCell ref="DB30:DC30"/>
    <mergeCell ref="DD30:DE30"/>
    <mergeCell ref="DF30:DG30"/>
    <mergeCell ref="FB29:FC29"/>
    <mergeCell ref="DP29:DQ29"/>
    <mergeCell ref="CR29:CS29"/>
    <mergeCell ref="CT29:CU29"/>
    <mergeCell ref="CV29:CW29"/>
    <mergeCell ref="CX29:CY29"/>
    <mergeCell ref="CZ29:DA29"/>
    <mergeCell ref="DB29:DC29"/>
    <mergeCell ref="CF29:CG29"/>
    <mergeCell ref="CN9:CO9"/>
    <mergeCell ref="CP9:CQ9"/>
    <mergeCell ref="CR9:CS9"/>
    <mergeCell ref="CT9:CU9"/>
    <mergeCell ref="CX9:CY9"/>
    <mergeCell ref="CF9:CG9"/>
    <mergeCell ref="CH9:CI9"/>
    <mergeCell ref="CJ9:CK9"/>
    <mergeCell ref="FD30:FE30"/>
    <mergeCell ref="EH30:EI30"/>
    <mergeCell ref="EJ30:EK30"/>
    <mergeCell ref="EL30:EM30"/>
    <mergeCell ref="EN30:EO30"/>
    <mergeCell ref="EP30:EQ30"/>
    <mergeCell ref="ER30:ES30"/>
    <mergeCell ref="DV30:DW30"/>
    <mergeCell ref="DX30:DY30"/>
    <mergeCell ref="DZ30:EA30"/>
    <mergeCell ref="EB30:EC30"/>
    <mergeCell ref="ED30:EE30"/>
    <mergeCell ref="EF30:EG30"/>
    <mergeCell ref="DH30:DI30"/>
    <mergeCell ref="DL30:DM30"/>
    <mergeCell ref="DN30:DO30"/>
    <mergeCell ref="DP30:DQ30"/>
    <mergeCell ref="DR30:DS30"/>
    <mergeCell ref="DT30:DU30"/>
    <mergeCell ref="ET30:EU30"/>
    <mergeCell ref="EV30:EW30"/>
    <mergeCell ref="EX30:EY30"/>
    <mergeCell ref="EZ30:FA30"/>
    <mergeCell ref="FB30:FC30"/>
    <mergeCell ref="CF30:CG30"/>
    <mergeCell ref="CH30:CI30"/>
    <mergeCell ref="CJ30:CK30"/>
    <mergeCell ref="EX9:EY9"/>
    <mergeCell ref="CL30:CM30"/>
    <mergeCell ref="CN30:CO30"/>
    <mergeCell ref="CP30:CQ30"/>
    <mergeCell ref="CR30:CS30"/>
    <mergeCell ref="CT30:CU30"/>
    <mergeCell ref="EP29:EQ29"/>
    <mergeCell ref="ER29:ES29"/>
    <mergeCell ref="ET29:EU29"/>
    <mergeCell ref="EV29:EW29"/>
    <mergeCell ref="EX29:EY29"/>
    <mergeCell ref="EZ29:FA29"/>
    <mergeCell ref="ED29:EE29"/>
    <mergeCell ref="EF29:EG29"/>
    <mergeCell ref="EH29:EI29"/>
    <mergeCell ref="EJ29:EK29"/>
    <mergeCell ref="EL29:EM29"/>
    <mergeCell ref="EN29:EO29"/>
    <mergeCell ref="DR29:DS29"/>
    <mergeCell ref="DT29:DU29"/>
    <mergeCell ref="DV29:DW29"/>
    <mergeCell ref="DX29:DY29"/>
    <mergeCell ref="DZ29:EA29"/>
    <mergeCell ref="EB29:EC29"/>
    <mergeCell ref="DD29:DE29"/>
    <mergeCell ref="DF29:DG29"/>
    <mergeCell ref="DH29:DI29"/>
    <mergeCell ref="DL29:DM29"/>
    <mergeCell ref="DN29:DO29"/>
    <mergeCell ref="CH29:CI29"/>
    <mergeCell ref="CJ29:CK29"/>
    <mergeCell ref="CL29:CM29"/>
    <mergeCell ref="CN29:CO29"/>
    <mergeCell ref="CP29:CQ29"/>
    <mergeCell ref="ET28:EU28"/>
    <mergeCell ref="EV28:EW28"/>
    <mergeCell ref="EX28:EY28"/>
    <mergeCell ref="EZ28:FA28"/>
    <mergeCell ref="FB28:FC28"/>
    <mergeCell ref="FD28:FE28"/>
    <mergeCell ref="EH28:EI28"/>
    <mergeCell ref="EJ28:EK28"/>
    <mergeCell ref="EL28:EM28"/>
    <mergeCell ref="EN28:EO28"/>
    <mergeCell ref="EP28:EQ28"/>
    <mergeCell ref="ER28:ES28"/>
    <mergeCell ref="DV28:DW28"/>
    <mergeCell ref="DX28:DY28"/>
    <mergeCell ref="DZ28:EA28"/>
    <mergeCell ref="EB28:EC28"/>
    <mergeCell ref="ED28:EE28"/>
    <mergeCell ref="EF28:EG28"/>
    <mergeCell ref="DH28:DI28"/>
    <mergeCell ref="DL28:DM28"/>
    <mergeCell ref="DN28:DO28"/>
    <mergeCell ref="DP28:DQ28"/>
    <mergeCell ref="DR28:DS28"/>
    <mergeCell ref="DT28:DU28"/>
    <mergeCell ref="CV28:CW28"/>
    <mergeCell ref="CX28:CY28"/>
    <mergeCell ref="CZ28:DA28"/>
    <mergeCell ref="DB28:DC28"/>
    <mergeCell ref="DD28:DE28"/>
    <mergeCell ref="DF28:DG28"/>
    <mergeCell ref="FB27:FC27"/>
    <mergeCell ref="FD27:FE27"/>
    <mergeCell ref="CF28:CG28"/>
    <mergeCell ref="CH28:CI28"/>
    <mergeCell ref="CJ28:CK28"/>
    <mergeCell ref="CL28:CM28"/>
    <mergeCell ref="CN28:CO28"/>
    <mergeCell ref="CP28:CQ28"/>
    <mergeCell ref="CR28:CS28"/>
    <mergeCell ref="CT28:CU28"/>
    <mergeCell ref="EP27:EQ27"/>
    <mergeCell ref="ER27:ES27"/>
    <mergeCell ref="ET27:EU27"/>
    <mergeCell ref="EV27:EW27"/>
    <mergeCell ref="EX27:EY27"/>
    <mergeCell ref="EZ27:FA27"/>
    <mergeCell ref="ED27:EE27"/>
    <mergeCell ref="EF27:EG27"/>
    <mergeCell ref="EH27:EI27"/>
    <mergeCell ref="EJ27:EK27"/>
    <mergeCell ref="EL27:EM27"/>
    <mergeCell ref="EN27:EO27"/>
    <mergeCell ref="DR27:DS27"/>
    <mergeCell ref="DT27:DU27"/>
    <mergeCell ref="DV27:DW27"/>
    <mergeCell ref="DX27:DY27"/>
    <mergeCell ref="DZ27:EA27"/>
    <mergeCell ref="EB27:EC27"/>
    <mergeCell ref="DD27:DE27"/>
    <mergeCell ref="DF27:DG27"/>
    <mergeCell ref="CF27:CG27"/>
    <mergeCell ref="CH27:CI27"/>
    <mergeCell ref="CJ27:CK27"/>
    <mergeCell ref="CL27:CM27"/>
    <mergeCell ref="CN27:CO27"/>
    <mergeCell ref="CP27:CQ27"/>
    <mergeCell ref="CR27:CS27"/>
    <mergeCell ref="CT27:CU27"/>
    <mergeCell ref="CV27:CW27"/>
    <mergeCell ref="ER26:ES26"/>
    <mergeCell ref="ET26:EU26"/>
    <mergeCell ref="EV26:EW26"/>
    <mergeCell ref="EX26:EY26"/>
    <mergeCell ref="EZ26:FA26"/>
    <mergeCell ref="FB26:FC26"/>
    <mergeCell ref="EF26:EG26"/>
    <mergeCell ref="EH26:EI26"/>
    <mergeCell ref="EJ26:EK26"/>
    <mergeCell ref="EL26:EM26"/>
    <mergeCell ref="EN26:EO26"/>
    <mergeCell ref="EP26:EQ26"/>
    <mergeCell ref="DT26:DU26"/>
    <mergeCell ref="DV26:DW26"/>
    <mergeCell ref="DX26:DY26"/>
    <mergeCell ref="DZ26:EA26"/>
    <mergeCell ref="EB26:EC26"/>
    <mergeCell ref="ED26:EE26"/>
    <mergeCell ref="DF26:DG26"/>
    <mergeCell ref="DH26:DI26"/>
    <mergeCell ref="DL26:DM26"/>
    <mergeCell ref="DN26:DO26"/>
    <mergeCell ref="DP26:DQ26"/>
    <mergeCell ref="CT26:CU26"/>
    <mergeCell ref="CV26:CW26"/>
    <mergeCell ref="CX26:CY26"/>
    <mergeCell ref="CZ26:DA26"/>
    <mergeCell ref="DB26:DC26"/>
    <mergeCell ref="DD26:DE26"/>
    <mergeCell ref="CH26:CI26"/>
    <mergeCell ref="CJ26:CK26"/>
    <mergeCell ref="CL26:CM26"/>
    <mergeCell ref="CN26:CO26"/>
    <mergeCell ref="CP26:CQ26"/>
    <mergeCell ref="CR26:CS26"/>
    <mergeCell ref="EJ24:EK24"/>
    <mergeCell ref="ET25:EU25"/>
    <mergeCell ref="EV25:EW25"/>
    <mergeCell ref="EX25:EY25"/>
    <mergeCell ref="DB24:DC24"/>
    <mergeCell ref="EB24:EC24"/>
    <mergeCell ref="DD24:DE24"/>
    <mergeCell ref="DF24:DG24"/>
    <mergeCell ref="DH24:DI24"/>
    <mergeCell ref="DL24:DM24"/>
    <mergeCell ref="DN24:DO24"/>
    <mergeCell ref="DP24:DQ24"/>
    <mergeCell ref="CR24:CS24"/>
    <mergeCell ref="CT24:CU24"/>
    <mergeCell ref="CV24:CW24"/>
    <mergeCell ref="CX24:CY24"/>
    <mergeCell ref="CZ24:DA24"/>
    <mergeCell ref="EZ25:FA25"/>
    <mergeCell ref="CV25:CW25"/>
    <mergeCell ref="CX25:CY25"/>
    <mergeCell ref="CZ25:DA25"/>
    <mergeCell ref="FB25:FC25"/>
    <mergeCell ref="FD25:FE25"/>
    <mergeCell ref="EH25:EI25"/>
    <mergeCell ref="EJ25:EK25"/>
    <mergeCell ref="EL25:EM25"/>
    <mergeCell ref="EN25:EO25"/>
    <mergeCell ref="EP25:EQ25"/>
    <mergeCell ref="ER25:ES25"/>
    <mergeCell ref="DV25:DW25"/>
    <mergeCell ref="DX25:DY25"/>
    <mergeCell ref="DZ25:EA25"/>
    <mergeCell ref="EB25:EC25"/>
    <mergeCell ref="ED25:EE25"/>
    <mergeCell ref="EF25:EG25"/>
    <mergeCell ref="DH25:DI25"/>
    <mergeCell ref="DL25:DM25"/>
    <mergeCell ref="DN25:DO25"/>
    <mergeCell ref="DP25:DQ25"/>
    <mergeCell ref="DR25:DS25"/>
    <mergeCell ref="DT25:DU25"/>
    <mergeCell ref="DB25:DC25"/>
    <mergeCell ref="DD25:DE25"/>
    <mergeCell ref="DF25:DG25"/>
    <mergeCell ref="FB24:FC24"/>
    <mergeCell ref="FD24:FE24"/>
    <mergeCell ref="CF25:CG25"/>
    <mergeCell ref="CH25:CI25"/>
    <mergeCell ref="CJ25:CK25"/>
    <mergeCell ref="CL25:CM25"/>
    <mergeCell ref="CN25:CO25"/>
    <mergeCell ref="CP25:CQ25"/>
    <mergeCell ref="CR25:CS25"/>
    <mergeCell ref="CT25:CU25"/>
    <mergeCell ref="EP24:EQ24"/>
    <mergeCell ref="ER24:ES24"/>
    <mergeCell ref="ET24:EU24"/>
    <mergeCell ref="EV24:EW24"/>
    <mergeCell ref="EX24:EY24"/>
    <mergeCell ref="EZ24:FA24"/>
    <mergeCell ref="ED24:EE24"/>
    <mergeCell ref="EF24:EG24"/>
    <mergeCell ref="EH24:EI24"/>
    <mergeCell ref="CF24:CG24"/>
    <mergeCell ref="CH24:CI24"/>
    <mergeCell ref="CJ24:CK24"/>
    <mergeCell ref="CL24:CM24"/>
    <mergeCell ref="CN24:CO24"/>
    <mergeCell ref="CP24:CQ24"/>
    <mergeCell ref="EL24:EM24"/>
    <mergeCell ref="EN24:EO24"/>
    <mergeCell ref="DR24:DS24"/>
    <mergeCell ref="DT24:DU24"/>
    <mergeCell ref="DV24:DW24"/>
    <mergeCell ref="DX24:DY24"/>
    <mergeCell ref="DZ24:EA24"/>
    <mergeCell ref="FD23:FE23"/>
    <mergeCell ref="EH23:EI23"/>
    <mergeCell ref="EJ23:EK23"/>
    <mergeCell ref="EL23:EM23"/>
    <mergeCell ref="EN23:EO23"/>
    <mergeCell ref="EP23:EQ23"/>
    <mergeCell ref="ER23:ES23"/>
    <mergeCell ref="DV23:DW23"/>
    <mergeCell ref="DX23:DY23"/>
    <mergeCell ref="DZ23:EA23"/>
    <mergeCell ref="EB23:EC23"/>
    <mergeCell ref="ED23:EE23"/>
    <mergeCell ref="EF23:EG23"/>
    <mergeCell ref="DH23:DI23"/>
    <mergeCell ref="DL23:DM23"/>
    <mergeCell ref="DN23:DO23"/>
    <mergeCell ref="DP23:DQ23"/>
    <mergeCell ref="DR23:DS23"/>
    <mergeCell ref="DT23:DU23"/>
    <mergeCell ref="ET23:EU23"/>
    <mergeCell ref="EV23:EW23"/>
    <mergeCell ref="EX23:EY23"/>
    <mergeCell ref="EZ23:FA23"/>
    <mergeCell ref="FB23:FC23"/>
    <mergeCell ref="EH22:EI22"/>
    <mergeCell ref="EJ22:EK22"/>
    <mergeCell ref="EL22:EM22"/>
    <mergeCell ref="EN22:EO22"/>
    <mergeCell ref="EP22:EQ22"/>
    <mergeCell ref="ER22:ES22"/>
    <mergeCell ref="DV22:DW22"/>
    <mergeCell ref="DX22:DY22"/>
    <mergeCell ref="DZ22:EA22"/>
    <mergeCell ref="EB22:EC22"/>
    <mergeCell ref="ED22:EE22"/>
    <mergeCell ref="EF22:EG22"/>
    <mergeCell ref="DH22:DI22"/>
    <mergeCell ref="DL22:DM22"/>
    <mergeCell ref="DN22:DO22"/>
    <mergeCell ref="DP22:DQ22"/>
    <mergeCell ref="DR22:DS22"/>
    <mergeCell ref="DT22:DU22"/>
    <mergeCell ref="FB21:FC21"/>
    <mergeCell ref="FD21:FE21"/>
    <mergeCell ref="CF22:CG22"/>
    <mergeCell ref="CH22:CI22"/>
    <mergeCell ref="CJ22:CK22"/>
    <mergeCell ref="CL22:CM22"/>
    <mergeCell ref="CN22:CO22"/>
    <mergeCell ref="CP22:CQ22"/>
    <mergeCell ref="CR22:CS22"/>
    <mergeCell ref="CT22:CU22"/>
    <mergeCell ref="EP21:EQ21"/>
    <mergeCell ref="ER21:ES21"/>
    <mergeCell ref="ET21:EU21"/>
    <mergeCell ref="EV21:EW21"/>
    <mergeCell ref="EX21:EY21"/>
    <mergeCell ref="EZ21:FA21"/>
    <mergeCell ref="ED21:EE21"/>
    <mergeCell ref="EF21:EG21"/>
    <mergeCell ref="EH21:EI21"/>
    <mergeCell ref="EJ21:EK21"/>
    <mergeCell ref="EL21:EM21"/>
    <mergeCell ref="EN21:EO21"/>
    <mergeCell ref="DR21:DS21"/>
    <mergeCell ref="DT21:DU21"/>
    <mergeCell ref="DV21:DW21"/>
    <mergeCell ref="DX21:DY21"/>
    <mergeCell ref="ET22:EU22"/>
    <mergeCell ref="EV22:EW22"/>
    <mergeCell ref="EX22:EY22"/>
    <mergeCell ref="EZ22:FA22"/>
    <mergeCell ref="FB22:FC22"/>
    <mergeCell ref="FD22:FE22"/>
    <mergeCell ref="DZ21:EA21"/>
    <mergeCell ref="EB21:EC21"/>
    <mergeCell ref="DD21:DE21"/>
    <mergeCell ref="DF21:DG21"/>
    <mergeCell ref="DH21:DI21"/>
    <mergeCell ref="DL21:DM21"/>
    <mergeCell ref="DN21:DO21"/>
    <mergeCell ref="DP21:DQ21"/>
    <mergeCell ref="FB20:FC20"/>
    <mergeCell ref="FD20:FE20"/>
    <mergeCell ref="CF21:CG21"/>
    <mergeCell ref="CH21:CI21"/>
    <mergeCell ref="CJ21:CK21"/>
    <mergeCell ref="CL21:CM21"/>
    <mergeCell ref="CN21:CO21"/>
    <mergeCell ref="CP21:CQ21"/>
    <mergeCell ref="CR21:CS21"/>
    <mergeCell ref="CT21:CU21"/>
    <mergeCell ref="EP20:EQ20"/>
    <mergeCell ref="ER20:ES20"/>
    <mergeCell ref="ET20:EU20"/>
    <mergeCell ref="EV20:EW20"/>
    <mergeCell ref="EX20:EY20"/>
    <mergeCell ref="EZ20:FA20"/>
    <mergeCell ref="ED20:EE20"/>
    <mergeCell ref="EF20:EG20"/>
    <mergeCell ref="EH20:EI20"/>
    <mergeCell ref="EJ20:EK20"/>
    <mergeCell ref="EL20:EM20"/>
    <mergeCell ref="EN20:EO20"/>
    <mergeCell ref="DR20:DS20"/>
    <mergeCell ref="DT20:DU20"/>
    <mergeCell ref="DV20:DW20"/>
    <mergeCell ref="DX20:DY20"/>
    <mergeCell ref="DZ20:EA20"/>
    <mergeCell ref="EB20:EC20"/>
    <mergeCell ref="DD20:DE20"/>
    <mergeCell ref="DF20:DG20"/>
    <mergeCell ref="DH20:DI20"/>
    <mergeCell ref="DL20:DM20"/>
    <mergeCell ref="DN20:DO20"/>
    <mergeCell ref="DP20:DQ20"/>
    <mergeCell ref="CR20:CS20"/>
    <mergeCell ref="CT20:CU20"/>
    <mergeCell ref="CV20:CW20"/>
    <mergeCell ref="CX20:CY20"/>
    <mergeCell ref="CZ20:DA20"/>
    <mergeCell ref="DB20:DC20"/>
    <mergeCell ref="EX19:EY19"/>
    <mergeCell ref="DL19:DM19"/>
    <mergeCell ref="DJ20:DK20"/>
    <mergeCell ref="EZ19:FA19"/>
    <mergeCell ref="FB19:FC19"/>
    <mergeCell ref="FD19:FE19"/>
    <mergeCell ref="CF20:CG20"/>
    <mergeCell ref="CH20:CI20"/>
    <mergeCell ref="CJ20:CK20"/>
    <mergeCell ref="CL20:CM20"/>
    <mergeCell ref="CN20:CO20"/>
    <mergeCell ref="CP20:CQ20"/>
    <mergeCell ref="EL19:EM19"/>
    <mergeCell ref="EN19:EO19"/>
    <mergeCell ref="EP19:EQ19"/>
    <mergeCell ref="ER19:ES19"/>
    <mergeCell ref="ET19:EU19"/>
    <mergeCell ref="EV19:EW19"/>
    <mergeCell ref="DZ19:EA19"/>
    <mergeCell ref="EB19:EC19"/>
    <mergeCell ref="ED19:EE19"/>
    <mergeCell ref="EF19:EG19"/>
    <mergeCell ref="EH19:EI19"/>
    <mergeCell ref="EJ19:EK19"/>
    <mergeCell ref="DN19:DO19"/>
    <mergeCell ref="DP19:DQ19"/>
    <mergeCell ref="DR19:DS19"/>
    <mergeCell ref="DT19:DU19"/>
    <mergeCell ref="DV19:DW19"/>
    <mergeCell ref="DX19:DY19"/>
    <mergeCell ref="CZ19:DA19"/>
    <mergeCell ref="DB19:DC19"/>
    <mergeCell ref="DD19:DE19"/>
    <mergeCell ref="DF19:DG19"/>
    <mergeCell ref="DH19:DI19"/>
    <mergeCell ref="EZ18:FA18"/>
    <mergeCell ref="FB18:FC18"/>
    <mergeCell ref="FD18:FE18"/>
    <mergeCell ref="CF19:CG19"/>
    <mergeCell ref="CH19:CI19"/>
    <mergeCell ref="CJ19:CK19"/>
    <mergeCell ref="CL19:CM19"/>
    <mergeCell ref="CN19:CO19"/>
    <mergeCell ref="CP19:CQ19"/>
    <mergeCell ref="CR19:CS19"/>
    <mergeCell ref="EN18:EO18"/>
    <mergeCell ref="EP18:EQ18"/>
    <mergeCell ref="ER18:ES18"/>
    <mergeCell ref="ET18:EU18"/>
    <mergeCell ref="EV18:EW18"/>
    <mergeCell ref="EX18:EY18"/>
    <mergeCell ref="EB18:EC18"/>
    <mergeCell ref="ED18:EE18"/>
    <mergeCell ref="EF18:EG18"/>
    <mergeCell ref="EH18:EI18"/>
    <mergeCell ref="EJ18:EK18"/>
    <mergeCell ref="EL18:EM18"/>
    <mergeCell ref="DP18:DQ18"/>
    <mergeCell ref="DR18:DS18"/>
    <mergeCell ref="DT18:DU18"/>
    <mergeCell ref="DV18:DW18"/>
    <mergeCell ref="DX18:DY18"/>
    <mergeCell ref="DZ18:EA18"/>
    <mergeCell ref="DB18:DC18"/>
    <mergeCell ref="DD18:DE18"/>
    <mergeCell ref="DF18:DG18"/>
    <mergeCell ref="DH18:DI18"/>
    <mergeCell ref="DL18:DM18"/>
    <mergeCell ref="DN18:DO18"/>
    <mergeCell ref="CP18:CQ18"/>
    <mergeCell ref="CR18:CS18"/>
    <mergeCell ref="CT18:CU18"/>
    <mergeCell ref="CV18:CW18"/>
    <mergeCell ref="CX18:CY18"/>
    <mergeCell ref="CZ18:DA18"/>
    <mergeCell ref="EV17:EW17"/>
    <mergeCell ref="EX17:EY17"/>
    <mergeCell ref="EZ17:FA17"/>
    <mergeCell ref="FB17:FC17"/>
    <mergeCell ref="FD17:FE17"/>
    <mergeCell ref="CF18:CG18"/>
    <mergeCell ref="CH18:CI18"/>
    <mergeCell ref="CJ18:CK18"/>
    <mergeCell ref="CL18:CM18"/>
    <mergeCell ref="CN18:CO18"/>
    <mergeCell ref="EJ17:EK17"/>
    <mergeCell ref="EL17:EM17"/>
    <mergeCell ref="EN17:EO17"/>
    <mergeCell ref="EP17:EQ17"/>
    <mergeCell ref="ER17:ES17"/>
    <mergeCell ref="ET17:EU17"/>
    <mergeCell ref="DX17:DY17"/>
    <mergeCell ref="DZ17:EA17"/>
    <mergeCell ref="EB17:EC17"/>
    <mergeCell ref="ED17:EE17"/>
    <mergeCell ref="EF17:EG17"/>
    <mergeCell ref="EH17:EI17"/>
    <mergeCell ref="DL17:DM17"/>
    <mergeCell ref="DN17:DO17"/>
    <mergeCell ref="DP17:DQ17"/>
    <mergeCell ref="DR17:DS17"/>
    <mergeCell ref="DT17:DU17"/>
    <mergeCell ref="DV17:DW17"/>
    <mergeCell ref="CX17:CY17"/>
    <mergeCell ref="CZ17:DA17"/>
    <mergeCell ref="DB17:DC17"/>
    <mergeCell ref="DD17:DE17"/>
    <mergeCell ref="DF17:DG17"/>
    <mergeCell ref="DH17:DI17"/>
    <mergeCell ref="EV16:EW16"/>
    <mergeCell ref="EX16:EY16"/>
    <mergeCell ref="EZ16:FA16"/>
    <mergeCell ref="FB16:FC16"/>
    <mergeCell ref="FD16:FE16"/>
    <mergeCell ref="CF17:CG17"/>
    <mergeCell ref="CH17:CI17"/>
    <mergeCell ref="CJ17:CK17"/>
    <mergeCell ref="CL17:CM17"/>
    <mergeCell ref="CN17:CO17"/>
    <mergeCell ref="EJ16:EK16"/>
    <mergeCell ref="EL16:EM16"/>
    <mergeCell ref="EN16:EO16"/>
    <mergeCell ref="EP16:EQ16"/>
    <mergeCell ref="ER16:ES16"/>
    <mergeCell ref="ET16:EU16"/>
    <mergeCell ref="DX16:DY16"/>
    <mergeCell ref="DZ16:EA16"/>
    <mergeCell ref="EB16:EC16"/>
    <mergeCell ref="ED16:EE16"/>
    <mergeCell ref="EF16:EG16"/>
    <mergeCell ref="EH16:EI16"/>
    <mergeCell ref="DL16:DM16"/>
    <mergeCell ref="DN16:DO16"/>
    <mergeCell ref="DP16:DQ16"/>
    <mergeCell ref="DR16:DS16"/>
    <mergeCell ref="DT16:DU16"/>
    <mergeCell ref="DV16:DW16"/>
    <mergeCell ref="CX16:CY16"/>
    <mergeCell ref="CZ16:DA16"/>
    <mergeCell ref="DB16:DC16"/>
    <mergeCell ref="DD16:DE16"/>
    <mergeCell ref="DF16:DG16"/>
    <mergeCell ref="DH16:DI16"/>
    <mergeCell ref="FD15:FE15"/>
    <mergeCell ref="CF16:CG16"/>
    <mergeCell ref="CH16:CI16"/>
    <mergeCell ref="CJ16:CK16"/>
    <mergeCell ref="CL16:CM16"/>
    <mergeCell ref="CN16:CO16"/>
    <mergeCell ref="CP16:CQ16"/>
    <mergeCell ref="CR16:CS16"/>
    <mergeCell ref="CT16:CU16"/>
    <mergeCell ref="CV16:CW16"/>
    <mergeCell ref="ER15:ES15"/>
    <mergeCell ref="ET15:EU15"/>
    <mergeCell ref="EV15:EW15"/>
    <mergeCell ref="EX15:EY15"/>
    <mergeCell ref="EZ15:FA15"/>
    <mergeCell ref="FB15:FC15"/>
    <mergeCell ref="EF15:EG15"/>
    <mergeCell ref="EH15:EI15"/>
    <mergeCell ref="EJ15:EK15"/>
    <mergeCell ref="EL15:EM15"/>
    <mergeCell ref="EN15:EO15"/>
    <mergeCell ref="EP15:EQ15"/>
    <mergeCell ref="DT15:DU15"/>
    <mergeCell ref="DV15:DW15"/>
    <mergeCell ref="DX15:DY15"/>
    <mergeCell ref="DZ15:EA15"/>
    <mergeCell ref="EB15:EC15"/>
    <mergeCell ref="ED15:EE15"/>
    <mergeCell ref="DF15:DG15"/>
    <mergeCell ref="DH15:DI15"/>
    <mergeCell ref="DL15:DM15"/>
    <mergeCell ref="DN15:DO15"/>
    <mergeCell ref="DP15:DQ15"/>
    <mergeCell ref="DR15:DS15"/>
    <mergeCell ref="FD14:FE14"/>
    <mergeCell ref="CF15:CG15"/>
    <mergeCell ref="CH15:CI15"/>
    <mergeCell ref="CJ15:CK15"/>
    <mergeCell ref="CL15:CM15"/>
    <mergeCell ref="CN15:CO15"/>
    <mergeCell ref="CP15:CQ15"/>
    <mergeCell ref="CR15:CS15"/>
    <mergeCell ref="CT15:CU15"/>
    <mergeCell ref="CV15:CW15"/>
    <mergeCell ref="ER14:ES14"/>
    <mergeCell ref="ET14:EU14"/>
    <mergeCell ref="EV14:EW14"/>
    <mergeCell ref="EX14:EY14"/>
    <mergeCell ref="EZ14:FA14"/>
    <mergeCell ref="FB14:FC14"/>
    <mergeCell ref="EF14:EG14"/>
    <mergeCell ref="EH14:EI14"/>
    <mergeCell ref="EJ14:EK14"/>
    <mergeCell ref="EL14:EM14"/>
    <mergeCell ref="EN14:EO14"/>
    <mergeCell ref="EP14:EQ14"/>
    <mergeCell ref="DT14:DU14"/>
    <mergeCell ref="DV14:DW14"/>
    <mergeCell ref="DX14:DY14"/>
    <mergeCell ref="DZ14:EA14"/>
    <mergeCell ref="EB14:EC14"/>
    <mergeCell ref="ED14:EE14"/>
    <mergeCell ref="DF14:DG14"/>
    <mergeCell ref="DH14:DI14"/>
    <mergeCell ref="DL14:DM14"/>
    <mergeCell ref="DN14:DO14"/>
    <mergeCell ref="DP14:DQ14"/>
    <mergeCell ref="DR14:DS14"/>
    <mergeCell ref="CT14:CU14"/>
    <mergeCell ref="CV14:CW14"/>
    <mergeCell ref="CX14:CY14"/>
    <mergeCell ref="CZ14:DA14"/>
    <mergeCell ref="DB14:DC14"/>
    <mergeCell ref="DD14:DE14"/>
    <mergeCell ref="DJ14:DK14"/>
    <mergeCell ref="EZ13:FA13"/>
    <mergeCell ref="FB13:FC13"/>
    <mergeCell ref="FD13:FE13"/>
    <mergeCell ref="CF14:CG14"/>
    <mergeCell ref="CH14:CI14"/>
    <mergeCell ref="CJ14:CK14"/>
    <mergeCell ref="CL14:CM14"/>
    <mergeCell ref="CN14:CO14"/>
    <mergeCell ref="CP14:CQ14"/>
    <mergeCell ref="CR14:CS14"/>
    <mergeCell ref="EN13:EO13"/>
    <mergeCell ref="EP13:EQ13"/>
    <mergeCell ref="ER13:ES13"/>
    <mergeCell ref="ET13:EU13"/>
    <mergeCell ref="EV13:EW13"/>
    <mergeCell ref="EX13:EY13"/>
    <mergeCell ref="EB13:EC13"/>
    <mergeCell ref="ED13:EE13"/>
    <mergeCell ref="EF13:EG13"/>
    <mergeCell ref="EH13:EI13"/>
    <mergeCell ref="EJ13:EK13"/>
    <mergeCell ref="EL13:EM13"/>
    <mergeCell ref="DP13:DQ13"/>
    <mergeCell ref="DR13:DS13"/>
    <mergeCell ref="DT13:DU13"/>
    <mergeCell ref="DV13:DW13"/>
    <mergeCell ref="DX13:DY13"/>
    <mergeCell ref="DZ13:EA13"/>
    <mergeCell ref="DB13:DC13"/>
    <mergeCell ref="DD13:DE13"/>
    <mergeCell ref="DF13:DG13"/>
    <mergeCell ref="DH13:DI13"/>
    <mergeCell ref="DL13:DM13"/>
    <mergeCell ref="DN13:DO13"/>
    <mergeCell ref="EZ12:FA12"/>
    <mergeCell ref="FB12:FC12"/>
    <mergeCell ref="FD12:FE12"/>
    <mergeCell ref="CF13:CG13"/>
    <mergeCell ref="CH13:CI13"/>
    <mergeCell ref="CJ13:CK13"/>
    <mergeCell ref="CL13:CM13"/>
    <mergeCell ref="CN13:CO13"/>
    <mergeCell ref="CP13:CQ13"/>
    <mergeCell ref="CR13:CS13"/>
    <mergeCell ref="EN12:EO12"/>
    <mergeCell ref="EP12:EQ12"/>
    <mergeCell ref="ER12:ES12"/>
    <mergeCell ref="ET12:EU12"/>
    <mergeCell ref="EV12:EW12"/>
    <mergeCell ref="EX12:EY12"/>
    <mergeCell ref="EB12:EC12"/>
    <mergeCell ref="ED12:EE12"/>
    <mergeCell ref="EF12:EG12"/>
    <mergeCell ref="EH12:EI12"/>
    <mergeCell ref="EJ12:EK12"/>
    <mergeCell ref="EL12:EM12"/>
    <mergeCell ref="DP12:DQ12"/>
    <mergeCell ref="DR12:DS12"/>
    <mergeCell ref="DT12:DU12"/>
    <mergeCell ref="DV12:DW12"/>
    <mergeCell ref="DX12:DY12"/>
    <mergeCell ref="DZ12:EA12"/>
    <mergeCell ref="DB12:DC12"/>
    <mergeCell ref="DD12:DE12"/>
    <mergeCell ref="DF12:DG12"/>
    <mergeCell ref="DH12:DI12"/>
    <mergeCell ref="DL12:DM12"/>
    <mergeCell ref="DN12:DO12"/>
    <mergeCell ref="EZ11:FA11"/>
    <mergeCell ref="FB11:FC11"/>
    <mergeCell ref="FD11:FE11"/>
    <mergeCell ref="CF12:CG12"/>
    <mergeCell ref="CH12:CI12"/>
    <mergeCell ref="CJ12:CK12"/>
    <mergeCell ref="CL12:CM12"/>
    <mergeCell ref="CN12:CO12"/>
    <mergeCell ref="CP12:CQ12"/>
    <mergeCell ref="CR12:CS12"/>
    <mergeCell ref="EN11:EO11"/>
    <mergeCell ref="EP11:EQ11"/>
    <mergeCell ref="ER11:ES11"/>
    <mergeCell ref="ET11:EU11"/>
    <mergeCell ref="EV11:EW11"/>
    <mergeCell ref="EX11:EY11"/>
    <mergeCell ref="EB11:EC11"/>
    <mergeCell ref="ED11:EE11"/>
    <mergeCell ref="EF11:EG11"/>
    <mergeCell ref="EH11:EI11"/>
    <mergeCell ref="EJ11:EK11"/>
    <mergeCell ref="EL11:EM11"/>
    <mergeCell ref="DP11:DQ11"/>
    <mergeCell ref="DR11:DS11"/>
    <mergeCell ref="DT11:DU11"/>
    <mergeCell ref="DV11:DW11"/>
    <mergeCell ref="DX11:DY11"/>
    <mergeCell ref="DZ11:EA11"/>
    <mergeCell ref="CJ11:CK11"/>
    <mergeCell ref="CL11:CM11"/>
    <mergeCell ref="CN11:CO11"/>
    <mergeCell ref="CP11:CQ11"/>
    <mergeCell ref="CR11:CS11"/>
    <mergeCell ref="EN10:EO10"/>
    <mergeCell ref="EP10:EQ10"/>
    <mergeCell ref="ER10:ES10"/>
    <mergeCell ref="ET10:EU10"/>
    <mergeCell ref="EV10:EW10"/>
    <mergeCell ref="EX10:EY10"/>
    <mergeCell ref="EB10:EC10"/>
    <mergeCell ref="ED10:EE10"/>
    <mergeCell ref="EF10:EG10"/>
    <mergeCell ref="EH10:EI10"/>
    <mergeCell ref="EJ10:EK10"/>
    <mergeCell ref="EL10:EM10"/>
    <mergeCell ref="DP10:DQ10"/>
    <mergeCell ref="DR10:DS10"/>
    <mergeCell ref="DT10:DU10"/>
    <mergeCell ref="DV10:DW10"/>
    <mergeCell ref="DN10:DO10"/>
    <mergeCell ref="CR10:CS10"/>
    <mergeCell ref="CT10:CU10"/>
    <mergeCell ref="CV10:CW10"/>
    <mergeCell ref="CX10:CY10"/>
    <mergeCell ref="CZ10:DA10"/>
    <mergeCell ref="DB10:DC10"/>
    <mergeCell ref="DJ11:DK11"/>
    <mergeCell ref="DB11:DC11"/>
    <mergeCell ref="DD11:DE11"/>
    <mergeCell ref="DF11:DG11"/>
    <mergeCell ref="DH11:DI11"/>
    <mergeCell ref="DL11:DM11"/>
    <mergeCell ref="DN11:DO11"/>
    <mergeCell ref="EZ10:FA10"/>
    <mergeCell ref="FB10:FC10"/>
    <mergeCell ref="DF9:DG9"/>
    <mergeCell ref="DH9:DI9"/>
    <mergeCell ref="DJ9:DK9"/>
    <mergeCell ref="FD8:FE8"/>
    <mergeCell ref="CF10:CG10"/>
    <mergeCell ref="CH10:CI10"/>
    <mergeCell ref="CJ10:CK10"/>
    <mergeCell ref="CL10:CM10"/>
    <mergeCell ref="CN10:CO10"/>
    <mergeCell ref="CP10:CQ10"/>
    <mergeCell ref="EL8:EM8"/>
    <mergeCell ref="EN8:EO8"/>
    <mergeCell ref="EP8:EQ8"/>
    <mergeCell ref="ER8:ES8"/>
    <mergeCell ref="ET8:EU8"/>
    <mergeCell ref="EV8:EW8"/>
    <mergeCell ref="DR8:DS8"/>
    <mergeCell ref="DT8:DU8"/>
    <mergeCell ref="DV8:DW8"/>
    <mergeCell ref="DX8:DY8"/>
    <mergeCell ref="DZ8:EA8"/>
    <mergeCell ref="FD10:FE10"/>
    <mergeCell ref="CF11:CG11"/>
    <mergeCell ref="CH11:CI11"/>
    <mergeCell ref="DX10:DY10"/>
    <mergeCell ref="DZ10:EA10"/>
    <mergeCell ref="DD10:DE10"/>
    <mergeCell ref="DF10:DG10"/>
    <mergeCell ref="DH10:DI10"/>
    <mergeCell ref="DJ10:DK10"/>
    <mergeCell ref="DL10:DM10"/>
    <mergeCell ref="CF8:CG8"/>
    <mergeCell ref="CH8:CI8"/>
    <mergeCell ref="CJ8:CK8"/>
    <mergeCell ref="CL8:CM8"/>
    <mergeCell ref="CN8:CO8"/>
    <mergeCell ref="CP8:CQ8"/>
    <mergeCell ref="CR8:CS8"/>
    <mergeCell ref="CT8:CU8"/>
    <mergeCell ref="CV8:CW8"/>
    <mergeCell ref="EX8:EY8"/>
    <mergeCell ref="EZ8:FA8"/>
    <mergeCell ref="FB8:FC8"/>
    <mergeCell ref="FD9:FE9"/>
    <mergeCell ref="EP9:EQ9"/>
    <mergeCell ref="ER9:ES9"/>
    <mergeCell ref="ET9:EU9"/>
    <mergeCell ref="DX9:DY9"/>
    <mergeCell ref="DZ9:EA9"/>
    <mergeCell ref="EB9:EC9"/>
    <mergeCell ref="ED9:EE9"/>
    <mergeCell ref="EF9:EG9"/>
    <mergeCell ref="EH9:EI9"/>
    <mergeCell ref="DL9:DM9"/>
    <mergeCell ref="DN9:DO9"/>
    <mergeCell ref="EN9:EO9"/>
    <mergeCell ref="CL9:CM9"/>
    <mergeCell ref="EV9:EW9"/>
    <mergeCell ref="CV9:CW9"/>
    <mergeCell ref="U9:V9"/>
    <mergeCell ref="W9:X9"/>
    <mergeCell ref="BQ9:BR9"/>
    <mergeCell ref="BS9:BT9"/>
    <mergeCell ref="BU9:BV9"/>
    <mergeCell ref="BW9:BX9"/>
    <mergeCell ref="BY9:BZ9"/>
    <mergeCell ref="CA9:CB9"/>
    <mergeCell ref="AW9:AX9"/>
    <mergeCell ref="AY9:AZ9"/>
    <mergeCell ref="BA9:BB9"/>
    <mergeCell ref="BC9:BD9"/>
    <mergeCell ref="BE9:BF9"/>
    <mergeCell ref="CI4:CJ4"/>
    <mergeCell ref="CF5:CG5"/>
    <mergeCell ref="CI5:CJ5"/>
    <mergeCell ref="EB8:EC8"/>
    <mergeCell ref="DF8:DG8"/>
    <mergeCell ref="DH8:DI8"/>
    <mergeCell ref="DJ8:DK8"/>
    <mergeCell ref="DL8:DM8"/>
    <mergeCell ref="DN8:DO8"/>
    <mergeCell ref="DP8:DQ8"/>
    <mergeCell ref="DP9:DQ9"/>
    <mergeCell ref="DR9:DS9"/>
    <mergeCell ref="DT9:DU9"/>
    <mergeCell ref="DV9:DW9"/>
    <mergeCell ref="CZ9:DA9"/>
    <mergeCell ref="DB9:DC9"/>
    <mergeCell ref="DD9:DE9"/>
    <mergeCell ref="CF4:CG4"/>
    <mergeCell ref="DL3:DM4"/>
    <mergeCell ref="K10:L10"/>
    <mergeCell ref="K11:L11"/>
    <mergeCell ref="K12:L12"/>
    <mergeCell ref="K13:L13"/>
    <mergeCell ref="K14:L14"/>
    <mergeCell ref="K15:L15"/>
    <mergeCell ref="K16:L16"/>
    <mergeCell ref="K17:L17"/>
    <mergeCell ref="M20:N20"/>
    <mergeCell ref="CF26:CG26"/>
    <mergeCell ref="CF23:CG23"/>
    <mergeCell ref="CH23:CI23"/>
    <mergeCell ref="CJ23:CK23"/>
    <mergeCell ref="CL23:CM23"/>
    <mergeCell ref="C8:CB8"/>
    <mergeCell ref="G9:H9"/>
    <mergeCell ref="I9:J9"/>
    <mergeCell ref="K9:L9"/>
    <mergeCell ref="M9:N9"/>
    <mergeCell ref="O9:P9"/>
    <mergeCell ref="BG9:BH9"/>
    <mergeCell ref="AK9:AL9"/>
    <mergeCell ref="AM9:AN9"/>
    <mergeCell ref="AO9:AP9"/>
    <mergeCell ref="AQ9:AR9"/>
    <mergeCell ref="AS9:AT9"/>
    <mergeCell ref="AU9:AV9"/>
    <mergeCell ref="C9:D9"/>
    <mergeCell ref="E9:F9"/>
    <mergeCell ref="AC9:AD9"/>
    <mergeCell ref="Q9:R9"/>
    <mergeCell ref="S9:T9"/>
    <mergeCell ref="K30:L30"/>
    <mergeCell ref="O11:P11"/>
    <mergeCell ref="O13:P13"/>
    <mergeCell ref="O15:P15"/>
    <mergeCell ref="O17:P17"/>
    <mergeCell ref="O19:P19"/>
    <mergeCell ref="K24:L24"/>
    <mergeCell ref="K25:L25"/>
    <mergeCell ref="K26:L26"/>
    <mergeCell ref="K27:L27"/>
    <mergeCell ref="K28:L28"/>
    <mergeCell ref="K29:L29"/>
    <mergeCell ref="K18:L18"/>
    <mergeCell ref="K19:L19"/>
    <mergeCell ref="K20:L20"/>
    <mergeCell ref="K21:L21"/>
    <mergeCell ref="K22:L22"/>
    <mergeCell ref="K23:L23"/>
    <mergeCell ref="M30:N30"/>
    <mergeCell ref="O30:P30"/>
    <mergeCell ref="M29:N29"/>
    <mergeCell ref="M28:N28"/>
    <mergeCell ref="M25:N25"/>
    <mergeCell ref="M13:N13"/>
    <mergeCell ref="M11:N11"/>
    <mergeCell ref="S30:T30"/>
    <mergeCell ref="U30:V30"/>
    <mergeCell ref="O26:P26"/>
    <mergeCell ref="Q26:R26"/>
    <mergeCell ref="S26:T26"/>
    <mergeCell ref="U26:V26"/>
    <mergeCell ref="O22:P22"/>
    <mergeCell ref="Q22:R22"/>
    <mergeCell ref="S22:T22"/>
    <mergeCell ref="U22:V22"/>
    <mergeCell ref="AG30:AH30"/>
    <mergeCell ref="AI30:AJ30"/>
    <mergeCell ref="AK30:AL30"/>
    <mergeCell ref="W30:X30"/>
    <mergeCell ref="Y30:Z30"/>
    <mergeCell ref="AI29:AJ29"/>
    <mergeCell ref="Q29:R29"/>
    <mergeCell ref="S29:T29"/>
    <mergeCell ref="U29:V29"/>
    <mergeCell ref="W29:X29"/>
    <mergeCell ref="O29:P29"/>
    <mergeCell ref="AK28:AL28"/>
    <mergeCell ref="O28:P28"/>
    <mergeCell ref="AG25:AH25"/>
    <mergeCell ref="AI25:AJ25"/>
    <mergeCell ref="Q25:R25"/>
    <mergeCell ref="S25:T25"/>
    <mergeCell ref="U25:V25"/>
    <mergeCell ref="W25:X25"/>
    <mergeCell ref="O25:P25"/>
    <mergeCell ref="O24:P24"/>
    <mergeCell ref="Q24:R24"/>
    <mergeCell ref="AE9:AF9"/>
    <mergeCell ref="AG9:AH9"/>
    <mergeCell ref="AI9:AJ9"/>
    <mergeCell ref="Y9:Z9"/>
    <mergeCell ref="AA9:AB9"/>
    <mergeCell ref="C21:D21"/>
    <mergeCell ref="E21:F21"/>
    <mergeCell ref="G21:H21"/>
    <mergeCell ref="BU30:BV30"/>
    <mergeCell ref="BW30:BX30"/>
    <mergeCell ref="BY30:BZ30"/>
    <mergeCell ref="CA30:CB30"/>
    <mergeCell ref="DJ30:DK30"/>
    <mergeCell ref="M12:N12"/>
    <mergeCell ref="M14:N14"/>
    <mergeCell ref="M16:N16"/>
    <mergeCell ref="M18:N18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M30:AN30"/>
    <mergeCell ref="AO30:AP30"/>
    <mergeCell ref="Q30:R30"/>
    <mergeCell ref="AQ30:AR30"/>
    <mergeCell ref="AS30:AT30"/>
    <mergeCell ref="AU30:AV30"/>
    <mergeCell ref="AA30:AB30"/>
    <mergeCell ref="AC30:AD30"/>
    <mergeCell ref="AE30:AF30"/>
    <mergeCell ref="C30:D30"/>
    <mergeCell ref="E30:F30"/>
    <mergeCell ref="G30:H30"/>
    <mergeCell ref="I30:J30"/>
    <mergeCell ref="BS29:BT29"/>
    <mergeCell ref="BU29:BV29"/>
    <mergeCell ref="BW29:BX29"/>
    <mergeCell ref="BY29:BZ29"/>
    <mergeCell ref="CA29:CB29"/>
    <mergeCell ref="DJ29:DK29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K29:AL29"/>
    <mergeCell ref="AM29:AN29"/>
    <mergeCell ref="AO29:AP29"/>
    <mergeCell ref="AQ29:AR29"/>
    <mergeCell ref="AS29:AT29"/>
    <mergeCell ref="Y29:Z29"/>
    <mergeCell ref="AA29:AB29"/>
    <mergeCell ref="AC29:AD29"/>
    <mergeCell ref="AE29:AF29"/>
    <mergeCell ref="AG29:AH29"/>
    <mergeCell ref="C29:D29"/>
    <mergeCell ref="E29:F29"/>
    <mergeCell ref="G29:H29"/>
    <mergeCell ref="I29:J29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M28:AN28"/>
    <mergeCell ref="AO28:AP28"/>
    <mergeCell ref="AQ28:AR28"/>
    <mergeCell ref="AS28:AT28"/>
    <mergeCell ref="AU28:AV28"/>
    <mergeCell ref="AA28:AB28"/>
    <mergeCell ref="AC28:AD28"/>
    <mergeCell ref="AE28:AF28"/>
    <mergeCell ref="AG28:AH28"/>
    <mergeCell ref="AI28:AJ28"/>
    <mergeCell ref="C28:D28"/>
    <mergeCell ref="E28:F28"/>
    <mergeCell ref="G28:H28"/>
    <mergeCell ref="I28:J28"/>
    <mergeCell ref="BS27:BT27"/>
    <mergeCell ref="BU27:BV27"/>
    <mergeCell ref="BW27:BX27"/>
    <mergeCell ref="BY27:BZ27"/>
    <mergeCell ref="CA27:CB27"/>
    <mergeCell ref="DJ27:DK27"/>
    <mergeCell ref="CX27:CY27"/>
    <mergeCell ref="CZ27:DA27"/>
    <mergeCell ref="DB27:DC27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K27:AL27"/>
    <mergeCell ref="AM27:AN27"/>
    <mergeCell ref="BW28:BX28"/>
    <mergeCell ref="BY28:BZ28"/>
    <mergeCell ref="CA28:CB28"/>
    <mergeCell ref="DJ28:DK28"/>
    <mergeCell ref="AQ27:AR27"/>
    <mergeCell ref="AS27:AT27"/>
    <mergeCell ref="Y27:Z27"/>
    <mergeCell ref="AA27:AB27"/>
    <mergeCell ref="AC27:AD27"/>
    <mergeCell ref="AE27:AF27"/>
    <mergeCell ref="AG27:AH27"/>
    <mergeCell ref="AI27:AJ27"/>
    <mergeCell ref="M27:N27"/>
    <mergeCell ref="Q27:R27"/>
    <mergeCell ref="S27:T27"/>
    <mergeCell ref="U27:V27"/>
    <mergeCell ref="W27:X27"/>
    <mergeCell ref="O27:P27"/>
    <mergeCell ref="BU26:BV26"/>
    <mergeCell ref="BW26:BX26"/>
    <mergeCell ref="Q28:R28"/>
    <mergeCell ref="S28:T28"/>
    <mergeCell ref="U28:V28"/>
    <mergeCell ref="W28:X28"/>
    <mergeCell ref="Y28:Z28"/>
    <mergeCell ref="M26:N26"/>
    <mergeCell ref="BU28:BV28"/>
    <mergeCell ref="CA26:CB26"/>
    <mergeCell ref="DJ26:DK26"/>
    <mergeCell ref="C27:D27"/>
    <mergeCell ref="E27:F27"/>
    <mergeCell ref="G27:H27"/>
    <mergeCell ref="I27:J27"/>
    <mergeCell ref="BI26:BJ26"/>
    <mergeCell ref="BK26:BL26"/>
    <mergeCell ref="BM26:BN26"/>
    <mergeCell ref="BO26:BP26"/>
    <mergeCell ref="BQ26:BR26"/>
    <mergeCell ref="BS26:BT26"/>
    <mergeCell ref="AW26:AX26"/>
    <mergeCell ref="AY26:AZ26"/>
    <mergeCell ref="BA26:BB26"/>
    <mergeCell ref="BC26:BD26"/>
    <mergeCell ref="BE26:BF26"/>
    <mergeCell ref="BG26:BH26"/>
    <mergeCell ref="AM26:AN26"/>
    <mergeCell ref="AO26:AP26"/>
    <mergeCell ref="AQ26:AR26"/>
    <mergeCell ref="AS26:AT26"/>
    <mergeCell ref="AU26:AV26"/>
    <mergeCell ref="AA26:AB26"/>
    <mergeCell ref="AC26:AD26"/>
    <mergeCell ref="AE26:AF26"/>
    <mergeCell ref="AG26:AH26"/>
    <mergeCell ref="AI26:AJ26"/>
    <mergeCell ref="AK26:AL26"/>
    <mergeCell ref="W26:X26"/>
    <mergeCell ref="Y26:Z26"/>
    <mergeCell ref="AO27:AP27"/>
    <mergeCell ref="C26:D26"/>
    <mergeCell ref="E26:F26"/>
    <mergeCell ref="G26:H26"/>
    <mergeCell ref="I26:J26"/>
    <mergeCell ref="BS25:BT25"/>
    <mergeCell ref="BU25:BV25"/>
    <mergeCell ref="BW25:BX25"/>
    <mergeCell ref="BY25:BZ25"/>
    <mergeCell ref="CA25:CB25"/>
    <mergeCell ref="DJ25:DK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K25:AL25"/>
    <mergeCell ref="AM25:AN25"/>
    <mergeCell ref="AO25:AP25"/>
    <mergeCell ref="AQ25:AR25"/>
    <mergeCell ref="AS25:AT25"/>
    <mergeCell ref="Y25:Z25"/>
    <mergeCell ref="AA25:AB25"/>
    <mergeCell ref="AC25:AD25"/>
    <mergeCell ref="AE25:AF25"/>
    <mergeCell ref="BY26:BZ26"/>
    <mergeCell ref="BU24:BV24"/>
    <mergeCell ref="BW24:BX24"/>
    <mergeCell ref="BY24:BZ24"/>
    <mergeCell ref="CA24:CB24"/>
    <mergeCell ref="DJ24:DK24"/>
    <mergeCell ref="C25:D25"/>
    <mergeCell ref="E25:F25"/>
    <mergeCell ref="G25:H25"/>
    <mergeCell ref="I25:J25"/>
    <mergeCell ref="BI24:BJ24"/>
    <mergeCell ref="BK24:BL24"/>
    <mergeCell ref="BM24:BN24"/>
    <mergeCell ref="BO24:BP24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M24:AN24"/>
    <mergeCell ref="AO24:AP24"/>
    <mergeCell ref="AQ24:AR24"/>
    <mergeCell ref="AS24:AT24"/>
    <mergeCell ref="AU24:AV24"/>
    <mergeCell ref="AA24:AB24"/>
    <mergeCell ref="AC24:AD24"/>
    <mergeCell ref="AE24:AF24"/>
    <mergeCell ref="AG24:AH24"/>
    <mergeCell ref="AI24:AJ24"/>
    <mergeCell ref="AK24:AL24"/>
    <mergeCell ref="S24:T24"/>
    <mergeCell ref="U24:V24"/>
    <mergeCell ref="W24:X24"/>
    <mergeCell ref="Y24:Z24"/>
    <mergeCell ref="C24:D24"/>
    <mergeCell ref="E24:F24"/>
    <mergeCell ref="G24:H24"/>
    <mergeCell ref="I24:J24"/>
    <mergeCell ref="M24:N24"/>
    <mergeCell ref="CA23:CB23"/>
    <mergeCell ref="DJ23:DK23"/>
    <mergeCell ref="CN23:CO23"/>
    <mergeCell ref="CP23:CQ23"/>
    <mergeCell ref="CR23:CS23"/>
    <mergeCell ref="CT23:CU23"/>
    <mergeCell ref="BG23:BH23"/>
    <mergeCell ref="BI23:BJ23"/>
    <mergeCell ref="BK23:BL23"/>
    <mergeCell ref="BM23:BN23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CZ23:DA23"/>
    <mergeCell ref="DB23:DC23"/>
    <mergeCell ref="DD23:DE23"/>
    <mergeCell ref="DF23:DG23"/>
    <mergeCell ref="AS23:AT23"/>
    <mergeCell ref="Y23:Z23"/>
    <mergeCell ref="AA23:AB23"/>
    <mergeCell ref="AC23:AD23"/>
    <mergeCell ref="AE23:AF23"/>
    <mergeCell ref="AG23:AH23"/>
    <mergeCell ref="AI23:AJ23"/>
    <mergeCell ref="M23:N23"/>
    <mergeCell ref="Q23:R23"/>
    <mergeCell ref="S23:T23"/>
    <mergeCell ref="U23:V23"/>
    <mergeCell ref="W23:X23"/>
    <mergeCell ref="O23:P23"/>
    <mergeCell ref="BS23:BT23"/>
    <mergeCell ref="BU23:BV23"/>
    <mergeCell ref="BW23:BX23"/>
    <mergeCell ref="BY23:BZ23"/>
    <mergeCell ref="DJ22:DK22"/>
    <mergeCell ref="CV22:CW22"/>
    <mergeCell ref="CX22:CY22"/>
    <mergeCell ref="CZ22:DA22"/>
    <mergeCell ref="DB22:DC22"/>
    <mergeCell ref="DD22:DE22"/>
    <mergeCell ref="DF22:DG22"/>
    <mergeCell ref="CV23:CW23"/>
    <mergeCell ref="CX23:CY23"/>
    <mergeCell ref="C23:D23"/>
    <mergeCell ref="E23:F23"/>
    <mergeCell ref="G23:H23"/>
    <mergeCell ref="I23:J23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M22:AN22"/>
    <mergeCell ref="AO22:AP22"/>
    <mergeCell ref="AQ22:AR22"/>
    <mergeCell ref="AS22:AT22"/>
    <mergeCell ref="AU22:AV22"/>
    <mergeCell ref="AA22:AB22"/>
    <mergeCell ref="AC22:AD22"/>
    <mergeCell ref="AE22:AF22"/>
    <mergeCell ref="AG22:AH22"/>
    <mergeCell ref="AI22:AJ22"/>
    <mergeCell ref="AK22:AL22"/>
    <mergeCell ref="AK23:AL23"/>
    <mergeCell ref="AM23:AN23"/>
    <mergeCell ref="AO23:AP23"/>
    <mergeCell ref="AQ23:AR23"/>
    <mergeCell ref="C22:D22"/>
    <mergeCell ref="E22:F22"/>
    <mergeCell ref="G22:H22"/>
    <mergeCell ref="I22:J22"/>
    <mergeCell ref="BS21:BT21"/>
    <mergeCell ref="BU21:BV21"/>
    <mergeCell ref="BW21:BX21"/>
    <mergeCell ref="BY21:BZ21"/>
    <mergeCell ref="CA21:CB21"/>
    <mergeCell ref="DJ21:DK21"/>
    <mergeCell ref="CV21:CW21"/>
    <mergeCell ref="CX21:CY21"/>
    <mergeCell ref="CZ21:DA21"/>
    <mergeCell ref="DB21:DC21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K21:AL21"/>
    <mergeCell ref="AM21:AN21"/>
    <mergeCell ref="AO21:AP21"/>
    <mergeCell ref="AQ21:AR21"/>
    <mergeCell ref="BU22:BV22"/>
    <mergeCell ref="BW22:BX22"/>
    <mergeCell ref="AA21:AB21"/>
    <mergeCell ref="AC21:AD21"/>
    <mergeCell ref="AE21:AF21"/>
    <mergeCell ref="AG21:AH21"/>
    <mergeCell ref="AI21:AJ21"/>
    <mergeCell ref="M21:N21"/>
    <mergeCell ref="Q21:R21"/>
    <mergeCell ref="S21:T21"/>
    <mergeCell ref="U21:V21"/>
    <mergeCell ref="W21:X21"/>
    <mergeCell ref="O21:P21"/>
    <mergeCell ref="BU20:BV20"/>
    <mergeCell ref="BW20:BX20"/>
    <mergeCell ref="BY20:BZ20"/>
    <mergeCell ref="CA20:CB20"/>
    <mergeCell ref="W22:X22"/>
    <mergeCell ref="Y22:Z22"/>
    <mergeCell ref="BY22:BZ22"/>
    <mergeCell ref="CA22:CB22"/>
    <mergeCell ref="M22:N22"/>
    <mergeCell ref="I21:J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M20:AN20"/>
    <mergeCell ref="AO20:AP20"/>
    <mergeCell ref="AQ20:AR20"/>
    <mergeCell ref="AS20:AT20"/>
    <mergeCell ref="AU20:AV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AS21:AT21"/>
    <mergeCell ref="Y21:Z21"/>
    <mergeCell ref="C20:D20"/>
    <mergeCell ref="E20:F20"/>
    <mergeCell ref="G20:H20"/>
    <mergeCell ref="I20:J20"/>
    <mergeCell ref="BS19:BT19"/>
    <mergeCell ref="BU19:BV19"/>
    <mergeCell ref="BW19:BX19"/>
    <mergeCell ref="BY19:BZ19"/>
    <mergeCell ref="CA19:CB19"/>
    <mergeCell ref="DJ19:DK19"/>
    <mergeCell ref="CT19:CU19"/>
    <mergeCell ref="CV19:CW19"/>
    <mergeCell ref="CX19:CY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K19:AL19"/>
    <mergeCell ref="AM19:AN19"/>
    <mergeCell ref="AO19:AP19"/>
    <mergeCell ref="AQ19:AR19"/>
    <mergeCell ref="AS19:AT19"/>
    <mergeCell ref="Y19:Z19"/>
    <mergeCell ref="AA19:AB19"/>
    <mergeCell ref="AC19:AD19"/>
    <mergeCell ref="AE19:AF19"/>
    <mergeCell ref="AG19:AH19"/>
    <mergeCell ref="AI19:AJ19"/>
    <mergeCell ref="M19:N19"/>
    <mergeCell ref="Q19:R19"/>
    <mergeCell ref="S19:T19"/>
    <mergeCell ref="U19:V19"/>
    <mergeCell ref="W19:X19"/>
    <mergeCell ref="BU18:BV18"/>
    <mergeCell ref="BW18:BX18"/>
    <mergeCell ref="BY18:BZ18"/>
    <mergeCell ref="CA18:CB18"/>
    <mergeCell ref="DJ18:DK18"/>
    <mergeCell ref="C19:D19"/>
    <mergeCell ref="E19:F19"/>
    <mergeCell ref="G19:H19"/>
    <mergeCell ref="I19:J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M18:AN18"/>
    <mergeCell ref="AO18:AP18"/>
    <mergeCell ref="AQ18:AR18"/>
    <mergeCell ref="AS18:AT18"/>
    <mergeCell ref="AU18:AV18"/>
    <mergeCell ref="AA18:AB18"/>
    <mergeCell ref="AC18:AD18"/>
    <mergeCell ref="AE18:AF18"/>
    <mergeCell ref="AG18:AH18"/>
    <mergeCell ref="AI18:AJ18"/>
    <mergeCell ref="AK18:AL18"/>
    <mergeCell ref="O18:P18"/>
    <mergeCell ref="Q18:R18"/>
    <mergeCell ref="S18:T18"/>
    <mergeCell ref="U18:V18"/>
    <mergeCell ref="W18:X18"/>
    <mergeCell ref="Y18:Z18"/>
    <mergeCell ref="C18:D18"/>
    <mergeCell ref="E18:F18"/>
    <mergeCell ref="G18:H18"/>
    <mergeCell ref="I18:J18"/>
    <mergeCell ref="BW17:BX17"/>
    <mergeCell ref="BY17:BZ17"/>
    <mergeCell ref="CA17:CB17"/>
    <mergeCell ref="DJ17:DK17"/>
    <mergeCell ref="CP17:CQ17"/>
    <mergeCell ref="CR17:CS17"/>
    <mergeCell ref="CT17:CU17"/>
    <mergeCell ref="CV17:CW17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K17:AL17"/>
    <mergeCell ref="AM17:AN17"/>
    <mergeCell ref="AO17:AP17"/>
    <mergeCell ref="AQ17:AR17"/>
    <mergeCell ref="AS17:AT17"/>
    <mergeCell ref="Y17:Z17"/>
    <mergeCell ref="AA17:AB17"/>
    <mergeCell ref="AC17:AD17"/>
    <mergeCell ref="AE17:AF17"/>
    <mergeCell ref="AG17:AH17"/>
    <mergeCell ref="AI17:AJ17"/>
    <mergeCell ref="M17:N17"/>
    <mergeCell ref="Q17:R17"/>
    <mergeCell ref="S17:T17"/>
    <mergeCell ref="U17:V17"/>
    <mergeCell ref="W17:X17"/>
    <mergeCell ref="BU16:BV16"/>
    <mergeCell ref="Q16:R16"/>
    <mergeCell ref="S16:T16"/>
    <mergeCell ref="U16:V16"/>
    <mergeCell ref="W16:X16"/>
    <mergeCell ref="Y16:Z16"/>
    <mergeCell ref="BS17:BT17"/>
    <mergeCell ref="BU17:BV17"/>
    <mergeCell ref="BW16:BX16"/>
    <mergeCell ref="BY16:BZ16"/>
    <mergeCell ref="CA16:CB16"/>
    <mergeCell ref="DJ16:DK16"/>
    <mergeCell ref="C17:D17"/>
    <mergeCell ref="E17:F17"/>
    <mergeCell ref="G17:H17"/>
    <mergeCell ref="I17:J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M16:AN16"/>
    <mergeCell ref="AO16:AP16"/>
    <mergeCell ref="AQ16:AR16"/>
    <mergeCell ref="AS16:AT16"/>
    <mergeCell ref="AU16:AV16"/>
    <mergeCell ref="AA16:AB16"/>
    <mergeCell ref="AC16:AD16"/>
    <mergeCell ref="AE16:AF16"/>
    <mergeCell ref="AG16:AH16"/>
    <mergeCell ref="AI16:AJ16"/>
    <mergeCell ref="AK16:AL16"/>
    <mergeCell ref="O16:P16"/>
    <mergeCell ref="C16:D16"/>
    <mergeCell ref="E16:F16"/>
    <mergeCell ref="G16:H16"/>
    <mergeCell ref="I16:J16"/>
    <mergeCell ref="BS15:BT15"/>
    <mergeCell ref="BU15:BV15"/>
    <mergeCell ref="BW15:BX15"/>
    <mergeCell ref="BY15:BZ15"/>
    <mergeCell ref="CA15:CB15"/>
    <mergeCell ref="DJ15:DK15"/>
    <mergeCell ref="CX15:CY15"/>
    <mergeCell ref="CZ15:DA15"/>
    <mergeCell ref="DB15:DC15"/>
    <mergeCell ref="DD15:DE15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K15:AL15"/>
    <mergeCell ref="AM15:AN15"/>
    <mergeCell ref="AO15:AP15"/>
    <mergeCell ref="AQ15:AR15"/>
    <mergeCell ref="AS15:AT15"/>
    <mergeCell ref="Y15:Z15"/>
    <mergeCell ref="C15:D15"/>
    <mergeCell ref="E15:F15"/>
    <mergeCell ref="G15:H15"/>
    <mergeCell ref="I15:J15"/>
    <mergeCell ref="BI14:BJ14"/>
    <mergeCell ref="BK14:BL14"/>
    <mergeCell ref="BM14:BN14"/>
    <mergeCell ref="BO14:BP14"/>
    <mergeCell ref="BQ14:BR14"/>
    <mergeCell ref="BS14:BT14"/>
    <mergeCell ref="AW14:AX14"/>
    <mergeCell ref="AY14:AZ14"/>
    <mergeCell ref="BA14:BB14"/>
    <mergeCell ref="BC14:BD14"/>
    <mergeCell ref="BE14:BF14"/>
    <mergeCell ref="BG14:BH14"/>
    <mergeCell ref="AM14:AN14"/>
    <mergeCell ref="C14:D14"/>
    <mergeCell ref="E14:F14"/>
    <mergeCell ref="G14:H14"/>
    <mergeCell ref="I14:J14"/>
    <mergeCell ref="AA15:AB15"/>
    <mergeCell ref="AC15:AD15"/>
    <mergeCell ref="AE15:AF15"/>
    <mergeCell ref="AG15:AH15"/>
    <mergeCell ref="AI15:AJ15"/>
    <mergeCell ref="M15:N15"/>
    <mergeCell ref="Q15:R15"/>
    <mergeCell ref="S15:T15"/>
    <mergeCell ref="U15:V15"/>
    <mergeCell ref="O14:P14"/>
    <mergeCell ref="Q14:R14"/>
    <mergeCell ref="S14:T14"/>
    <mergeCell ref="U14:V14"/>
    <mergeCell ref="W14:X14"/>
    <mergeCell ref="Y14:Z14"/>
    <mergeCell ref="Q13:R13"/>
    <mergeCell ref="S13:T13"/>
    <mergeCell ref="U13:V13"/>
    <mergeCell ref="W13:X13"/>
    <mergeCell ref="BW13:BX13"/>
    <mergeCell ref="BY13:BZ13"/>
    <mergeCell ref="AK13:AL13"/>
    <mergeCell ref="AM13:AN13"/>
    <mergeCell ref="AO13:AP13"/>
    <mergeCell ref="AQ13:AR13"/>
    <mergeCell ref="AS13:AT13"/>
    <mergeCell ref="CZ13:DA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W15:X15"/>
    <mergeCell ref="BU14:BV14"/>
    <mergeCell ref="BW14:BX14"/>
    <mergeCell ref="BY14:BZ14"/>
    <mergeCell ref="BE13:BF13"/>
    <mergeCell ref="AO14:AP14"/>
    <mergeCell ref="AQ14:AR14"/>
    <mergeCell ref="AS14:AT14"/>
    <mergeCell ref="AU14:AV14"/>
    <mergeCell ref="AA14:AB14"/>
    <mergeCell ref="AC14:AD14"/>
    <mergeCell ref="AE14:AF14"/>
    <mergeCell ref="AG14:AH14"/>
    <mergeCell ref="AI14:AJ14"/>
    <mergeCell ref="AK14:AL14"/>
    <mergeCell ref="CA14:CB14"/>
    <mergeCell ref="AU11:AV11"/>
    <mergeCell ref="AW11:AX11"/>
    <mergeCell ref="AY11:AZ11"/>
    <mergeCell ref="BU12:BV12"/>
    <mergeCell ref="Q12:R12"/>
    <mergeCell ref="S12:T12"/>
    <mergeCell ref="U12:V12"/>
    <mergeCell ref="W12:X12"/>
    <mergeCell ref="Y12:Z12"/>
    <mergeCell ref="BS13:BT13"/>
    <mergeCell ref="BU13:BV13"/>
    <mergeCell ref="AU12:AV12"/>
    <mergeCell ref="AA12:AB12"/>
    <mergeCell ref="AC12:AD12"/>
    <mergeCell ref="AE12:AF12"/>
    <mergeCell ref="AG12:AH12"/>
    <mergeCell ref="Q11:R11"/>
    <mergeCell ref="S11:T11"/>
    <mergeCell ref="U11:V11"/>
    <mergeCell ref="W11:X11"/>
    <mergeCell ref="BI11:BJ11"/>
    <mergeCell ref="BK11:BL11"/>
    <mergeCell ref="BM11:BN11"/>
    <mergeCell ref="BA11:BB11"/>
    <mergeCell ref="BC11:BD11"/>
    <mergeCell ref="BE11:BF11"/>
    <mergeCell ref="DJ12:DK12"/>
    <mergeCell ref="C13:D13"/>
    <mergeCell ref="E13:F13"/>
    <mergeCell ref="G13:H13"/>
    <mergeCell ref="I13:J13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M12:AN12"/>
    <mergeCell ref="AO12:AP12"/>
    <mergeCell ref="AQ12:AR12"/>
    <mergeCell ref="AS12:AT12"/>
    <mergeCell ref="Y13:Z13"/>
    <mergeCell ref="AA13:AB13"/>
    <mergeCell ref="AC13:AD13"/>
    <mergeCell ref="AE13:AF13"/>
    <mergeCell ref="AG13:AH13"/>
    <mergeCell ref="AI13:AJ13"/>
    <mergeCell ref="CA13:CB13"/>
    <mergeCell ref="DJ13:DK13"/>
    <mergeCell ref="CT13:CU13"/>
    <mergeCell ref="CV13:CW13"/>
    <mergeCell ref="CX13:CY13"/>
    <mergeCell ref="C11:D11"/>
    <mergeCell ref="E11:F11"/>
    <mergeCell ref="G11:H11"/>
    <mergeCell ref="AI12:AJ12"/>
    <mergeCell ref="AK12:AL12"/>
    <mergeCell ref="O12:P12"/>
    <mergeCell ref="I11:J11"/>
    <mergeCell ref="CT12:CU12"/>
    <mergeCell ref="CV12:CW12"/>
    <mergeCell ref="CX12:CY12"/>
    <mergeCell ref="C12:D12"/>
    <mergeCell ref="E12:F12"/>
    <mergeCell ref="G12:H12"/>
    <mergeCell ref="I12:J12"/>
    <mergeCell ref="BS11:BT11"/>
    <mergeCell ref="BU11:BV11"/>
    <mergeCell ref="BW11:BX11"/>
    <mergeCell ref="BY11:BZ11"/>
    <mergeCell ref="CA11:CB11"/>
    <mergeCell ref="AK11:AL11"/>
    <mergeCell ref="AM11:AN11"/>
    <mergeCell ref="AO11:AP11"/>
    <mergeCell ref="AQ11:AR11"/>
    <mergeCell ref="AS11:AT11"/>
    <mergeCell ref="Y11:Z11"/>
    <mergeCell ref="BW12:BX12"/>
    <mergeCell ref="BY12:BZ12"/>
    <mergeCell ref="CA12:CB12"/>
    <mergeCell ref="CT11:CU11"/>
    <mergeCell ref="CV11:CW11"/>
    <mergeCell ref="CX11:CY11"/>
    <mergeCell ref="BG11:BH11"/>
    <mergeCell ref="AK10:AL10"/>
    <mergeCell ref="O10:P10"/>
    <mergeCell ref="Q10:R10"/>
    <mergeCell ref="S10:T10"/>
    <mergeCell ref="U10:V10"/>
    <mergeCell ref="W10:X10"/>
    <mergeCell ref="Y10:Z10"/>
    <mergeCell ref="CZ12:DA12"/>
    <mergeCell ref="BU10:BV10"/>
    <mergeCell ref="BW10:BX10"/>
    <mergeCell ref="BY10:BZ10"/>
    <mergeCell ref="CA10:CB10"/>
    <mergeCell ref="BI10:BJ10"/>
    <mergeCell ref="BK10:BL10"/>
    <mergeCell ref="BM10:BN10"/>
    <mergeCell ref="BO10:BP10"/>
    <mergeCell ref="BQ10:BR10"/>
    <mergeCell ref="BS10:BT10"/>
    <mergeCell ref="AW10:AX10"/>
    <mergeCell ref="AY10:AZ10"/>
    <mergeCell ref="BA10:BB10"/>
    <mergeCell ref="BC10:BD10"/>
    <mergeCell ref="BE10:BF10"/>
    <mergeCell ref="BG10:BH10"/>
    <mergeCell ref="AA11:AB11"/>
    <mergeCell ref="AC11:AD11"/>
    <mergeCell ref="AE11:AF11"/>
    <mergeCell ref="AG11:AH11"/>
    <mergeCell ref="AI11:AJ11"/>
    <mergeCell ref="CZ11:DA11"/>
    <mergeCell ref="BO11:BP11"/>
    <mergeCell ref="BQ11:BR11"/>
    <mergeCell ref="DL5:DM5"/>
    <mergeCell ref="DN3:DN4"/>
    <mergeCell ref="DO3:DQ4"/>
    <mergeCell ref="DO5:DQ5"/>
    <mergeCell ref="C10:D10"/>
    <mergeCell ref="E10:F10"/>
    <mergeCell ref="G10:H10"/>
    <mergeCell ref="I10:J10"/>
    <mergeCell ref="M10:N10"/>
    <mergeCell ref="ED8:EE8"/>
    <mergeCell ref="EF8:EG8"/>
    <mergeCell ref="EH8:EI8"/>
    <mergeCell ref="EJ8:EK8"/>
    <mergeCell ref="CX8:CY8"/>
    <mergeCell ref="CZ8:DA8"/>
    <mergeCell ref="DB8:DC8"/>
    <mergeCell ref="DD8:DE8"/>
    <mergeCell ref="BI9:BJ9"/>
    <mergeCell ref="BK9:BL9"/>
    <mergeCell ref="BM9:BN9"/>
    <mergeCell ref="BO9:BP9"/>
    <mergeCell ref="AM10:AN10"/>
    <mergeCell ref="AO10:AP10"/>
    <mergeCell ref="AQ10:AR10"/>
    <mergeCell ref="AS10:AT10"/>
    <mergeCell ref="AU10:AV10"/>
    <mergeCell ref="AA10:AB10"/>
    <mergeCell ref="AC10:AD10"/>
    <mergeCell ref="AE10:AF10"/>
    <mergeCell ref="AG10:AH10"/>
    <mergeCell ref="AI10:AJ10"/>
    <mergeCell ref="CL4:CN4"/>
    <mergeCell ref="CT4:CV4"/>
    <mergeCell ref="CT5:CV5"/>
    <mergeCell ref="DA4:DC4"/>
    <mergeCell ref="DA5:DC5"/>
    <mergeCell ref="CF3:CV3"/>
    <mergeCell ref="CX3:DC3"/>
    <mergeCell ref="CX5:CY5"/>
    <mergeCell ref="CX4:CY4"/>
    <mergeCell ref="CW3:CW4"/>
    <mergeCell ref="DD3:DD4"/>
    <mergeCell ref="DE3:DF4"/>
    <mergeCell ref="DE5:DF5"/>
    <mergeCell ref="DH5:DJ5"/>
    <mergeCell ref="DG3:DG4"/>
    <mergeCell ref="DH3:DJ4"/>
    <mergeCell ref="DK3:DK4"/>
    <mergeCell ref="CL5:CN5"/>
    <mergeCell ref="CP4:CR4"/>
    <mergeCell ref="CP5:CR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A39A7-1CEF-4EFA-800B-904CB296549B}">
  <dimension ref="B1:DJ46"/>
  <sheetViews>
    <sheetView showGridLines="0" zoomScaleNormal="100" workbookViewId="0"/>
  </sheetViews>
  <sheetFormatPr baseColWidth="10" defaultColWidth="4.7109375" defaultRowHeight="12.75" x14ac:dyDescent="0.2"/>
  <cols>
    <col min="1" max="1" width="0.85546875" style="28" customWidth="1"/>
    <col min="2" max="2" width="4.7109375" style="28"/>
    <col min="3" max="41" width="5.7109375" style="28" customWidth="1"/>
    <col min="42" max="42" width="0.85546875" style="28" customWidth="1"/>
    <col min="43" max="43" width="5.7109375" style="28" customWidth="1"/>
    <col min="44" max="44" width="0.85546875" style="28" customWidth="1"/>
    <col min="45" max="45" width="3.7109375" style="28" customWidth="1"/>
    <col min="46" max="46" width="6.7109375" style="28" customWidth="1"/>
    <col min="47" max="47" width="7.7109375" style="28" customWidth="1"/>
    <col min="48" max="48" width="2.7109375" style="28" customWidth="1"/>
    <col min="49" max="49" width="3.7109375" style="28" customWidth="1"/>
    <col min="50" max="50" width="2.7109375" style="28" customWidth="1"/>
    <col min="51" max="51" width="7.7109375" style="28" customWidth="1"/>
    <col min="52" max="52" width="2.7109375" style="28" customWidth="1"/>
    <col min="53" max="54" width="4.7109375" style="28" customWidth="1"/>
    <col min="55" max="55" width="2.7109375" style="28" customWidth="1"/>
    <col min="56" max="56" width="8.7109375" style="28" customWidth="1"/>
    <col min="57" max="57" width="2.7109375" style="28" customWidth="1"/>
    <col min="58" max="58" width="9.7109375" style="28" customWidth="1"/>
    <col min="59" max="59" width="2.7109375" style="28" customWidth="1"/>
    <col min="60" max="60" width="5.7109375" style="28" bestFit="1" customWidth="1"/>
    <col min="61" max="61" width="4.7109375" style="28"/>
    <col min="62" max="62" width="0.85546875" style="28" customWidth="1"/>
    <col min="63" max="63" width="2.7109375" style="28" customWidth="1"/>
    <col min="64" max="64" width="0.85546875" style="28" customWidth="1"/>
    <col min="65" max="65" width="4.7109375" style="28" customWidth="1"/>
    <col min="66" max="74" width="9.7109375" style="28" customWidth="1"/>
    <col min="75" max="94" width="10.7109375" style="28" customWidth="1"/>
    <col min="95" max="115" width="11.7109375" style="28" customWidth="1"/>
    <col min="116" max="16384" width="4.7109375" style="28"/>
  </cols>
  <sheetData>
    <row r="1" spans="2:114" ht="24.95" customHeight="1" x14ac:dyDescent="0.2">
      <c r="BM1" s="428" t="s">
        <v>98</v>
      </c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  <c r="CC1" s="428"/>
      <c r="CD1" s="428"/>
      <c r="CE1" s="428"/>
      <c r="CF1" s="428"/>
      <c r="CG1" s="428"/>
      <c r="CH1" s="428"/>
      <c r="CI1" s="428"/>
      <c r="CJ1" s="428"/>
      <c r="CK1" s="428"/>
      <c r="CL1" s="428"/>
      <c r="CM1" s="428"/>
      <c r="CN1" s="428"/>
      <c r="CO1" s="428"/>
      <c r="CP1" s="428"/>
      <c r="CQ1" s="428"/>
      <c r="CR1" s="428"/>
      <c r="CS1" s="428"/>
      <c r="CT1" s="428"/>
      <c r="CU1" s="428"/>
      <c r="CV1" s="428"/>
      <c r="CW1" s="428"/>
      <c r="CX1" s="428"/>
      <c r="CY1" s="428"/>
      <c r="CZ1" s="428"/>
    </row>
    <row r="2" spans="2:114" ht="5.0999999999999996" customHeight="1" thickBot="1" x14ac:dyDescent="0.3">
      <c r="AR2"/>
      <c r="AT2" s="34"/>
      <c r="AU2" s="34"/>
      <c r="AV2" s="34"/>
      <c r="AW2" s="34"/>
      <c r="AX2" s="34"/>
      <c r="AY2" s="34"/>
      <c r="BA2" s="34"/>
      <c r="BB2" s="34"/>
      <c r="BC2" s="34"/>
      <c r="BD2" s="34"/>
      <c r="BE2" s="34"/>
      <c r="BF2"/>
      <c r="BG2"/>
      <c r="BH2"/>
      <c r="BI2"/>
      <c r="BJ2"/>
      <c r="BK2"/>
    </row>
    <row r="3" spans="2:114" ht="18.95" customHeight="1" thickBot="1" x14ac:dyDescent="0.3">
      <c r="C3" s="703" t="s">
        <v>106</v>
      </c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  <c r="AC3" s="704"/>
      <c r="AD3" s="704"/>
      <c r="AE3" s="704"/>
      <c r="AF3" s="704"/>
      <c r="AG3" s="704"/>
      <c r="AH3" s="704"/>
      <c r="AI3" s="704"/>
      <c r="AJ3" s="704"/>
      <c r="AK3" s="704"/>
      <c r="AL3" s="704"/>
      <c r="AM3" s="704"/>
      <c r="AN3" s="704"/>
      <c r="AO3" s="705"/>
      <c r="AP3"/>
      <c r="AQ3"/>
      <c r="AR3"/>
      <c r="BN3" s="266"/>
      <c r="BO3" s="267"/>
      <c r="BP3" s="267"/>
      <c r="BQ3" s="267"/>
      <c r="BR3" s="267"/>
      <c r="BS3" s="269" t="s">
        <v>84</v>
      </c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9" t="s">
        <v>84</v>
      </c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8"/>
      <c r="DA3"/>
    </row>
    <row r="4" spans="2:114" ht="15.75" customHeight="1" thickBot="1" x14ac:dyDescent="0.3">
      <c r="C4" s="90">
        <v>1</v>
      </c>
      <c r="D4" s="91">
        <v>2</v>
      </c>
      <c r="E4" s="91">
        <v>3</v>
      </c>
      <c r="F4" s="91">
        <v>4</v>
      </c>
      <c r="G4" s="91">
        <v>5</v>
      </c>
      <c r="H4" s="91">
        <v>6</v>
      </c>
      <c r="I4" s="91">
        <v>7</v>
      </c>
      <c r="J4" s="91">
        <v>8</v>
      </c>
      <c r="K4" s="91">
        <v>9</v>
      </c>
      <c r="L4" s="91">
        <v>10</v>
      </c>
      <c r="M4" s="91">
        <v>11</v>
      </c>
      <c r="N4" s="91">
        <v>12</v>
      </c>
      <c r="O4" s="91">
        <v>13</v>
      </c>
      <c r="P4" s="91">
        <v>14</v>
      </c>
      <c r="Q4" s="91">
        <v>15</v>
      </c>
      <c r="R4" s="91">
        <v>16</v>
      </c>
      <c r="S4" s="91">
        <v>17</v>
      </c>
      <c r="T4" s="91">
        <v>18</v>
      </c>
      <c r="U4" s="91">
        <v>19</v>
      </c>
      <c r="V4" s="94">
        <v>20</v>
      </c>
      <c r="W4" s="93">
        <v>21</v>
      </c>
      <c r="X4" s="91">
        <v>22</v>
      </c>
      <c r="Y4" s="91">
        <v>23</v>
      </c>
      <c r="Z4" s="91">
        <v>24</v>
      </c>
      <c r="AA4" s="91">
        <v>25</v>
      </c>
      <c r="AB4" s="91">
        <v>26</v>
      </c>
      <c r="AC4" s="91">
        <v>27</v>
      </c>
      <c r="AD4" s="91">
        <v>28</v>
      </c>
      <c r="AE4" s="91">
        <v>29</v>
      </c>
      <c r="AF4" s="91">
        <v>30</v>
      </c>
      <c r="AG4" s="91">
        <v>31</v>
      </c>
      <c r="AH4" s="91">
        <v>32</v>
      </c>
      <c r="AI4" s="91">
        <v>33</v>
      </c>
      <c r="AJ4" s="91">
        <v>34</v>
      </c>
      <c r="AK4" s="91">
        <v>35</v>
      </c>
      <c r="AL4" s="91">
        <v>36</v>
      </c>
      <c r="AM4" s="91">
        <v>37</v>
      </c>
      <c r="AN4" s="91">
        <v>38</v>
      </c>
      <c r="AO4" s="92">
        <v>39</v>
      </c>
      <c r="AP4"/>
      <c r="AQ4"/>
      <c r="AR4"/>
      <c r="AT4" s="519" t="s">
        <v>95</v>
      </c>
      <c r="AU4" s="520"/>
      <c r="AV4" s="520"/>
      <c r="AW4" s="520"/>
      <c r="AX4" s="520"/>
      <c r="AY4" s="520"/>
      <c r="AZ4" s="520"/>
      <c r="BA4" s="520"/>
      <c r="BB4" s="520"/>
      <c r="BC4" s="520"/>
      <c r="BD4" s="520"/>
      <c r="BE4" s="520"/>
      <c r="BF4" s="520"/>
      <c r="BG4" s="520"/>
      <c r="BH4" s="520"/>
      <c r="BI4" s="521"/>
      <c r="BJ4" s="34"/>
      <c r="BK4" s="34"/>
      <c r="BN4" s="106">
        <v>1</v>
      </c>
      <c r="BO4" s="107">
        <v>2</v>
      </c>
      <c r="BP4" s="107">
        <v>3</v>
      </c>
      <c r="BQ4" s="107">
        <v>4</v>
      </c>
      <c r="BR4" s="107">
        <v>5</v>
      </c>
      <c r="BS4" s="107">
        <v>6</v>
      </c>
      <c r="BT4" s="107">
        <v>7</v>
      </c>
      <c r="BU4" s="107">
        <v>8</v>
      </c>
      <c r="BV4" s="107">
        <v>9</v>
      </c>
      <c r="BW4" s="107">
        <v>10</v>
      </c>
      <c r="BX4" s="107">
        <v>11</v>
      </c>
      <c r="BY4" s="107">
        <v>12</v>
      </c>
      <c r="BZ4" s="107">
        <v>13</v>
      </c>
      <c r="CA4" s="107">
        <v>14</v>
      </c>
      <c r="CB4" s="107">
        <v>15</v>
      </c>
      <c r="CC4" s="107">
        <v>16</v>
      </c>
      <c r="CD4" s="107">
        <v>17</v>
      </c>
      <c r="CE4" s="107">
        <v>18</v>
      </c>
      <c r="CF4" s="107">
        <v>19</v>
      </c>
      <c r="CG4" s="108">
        <v>20</v>
      </c>
      <c r="CH4" s="106">
        <v>21</v>
      </c>
      <c r="CI4" s="107">
        <v>22</v>
      </c>
      <c r="CJ4" s="107">
        <v>23</v>
      </c>
      <c r="CK4" s="107">
        <v>24</v>
      </c>
      <c r="CL4" s="107">
        <v>25</v>
      </c>
      <c r="CM4" s="107">
        <v>26</v>
      </c>
      <c r="CN4" s="107">
        <v>27</v>
      </c>
      <c r="CO4" s="107">
        <v>28</v>
      </c>
      <c r="CP4" s="107">
        <v>29</v>
      </c>
      <c r="CQ4" s="107">
        <v>30</v>
      </c>
      <c r="CR4" s="107">
        <v>31</v>
      </c>
      <c r="CS4" s="107">
        <v>32</v>
      </c>
      <c r="CT4" s="107">
        <v>33</v>
      </c>
      <c r="CU4" s="107">
        <v>34</v>
      </c>
      <c r="CV4" s="107">
        <v>35</v>
      </c>
      <c r="CW4" s="107">
        <v>36</v>
      </c>
      <c r="CX4" s="107">
        <v>37</v>
      </c>
      <c r="CY4" s="107">
        <v>38</v>
      </c>
      <c r="CZ4" s="109">
        <v>39</v>
      </c>
    </row>
    <row r="5" spans="2:114" ht="15.75" customHeight="1" thickBot="1" x14ac:dyDescent="0.3">
      <c r="C5" s="106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70"/>
      <c r="W5" s="169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9"/>
      <c r="AP5"/>
      <c r="AQ5"/>
      <c r="AR5"/>
      <c r="AT5" s="695" t="s">
        <v>12</v>
      </c>
      <c r="AU5" s="497" t="s">
        <v>20</v>
      </c>
      <c r="AV5" s="470"/>
      <c r="AW5" s="470"/>
      <c r="AX5" s="470"/>
      <c r="AY5" s="706"/>
      <c r="AZ5" s="693" t="s">
        <v>6</v>
      </c>
      <c r="BA5" s="497" t="s">
        <v>30</v>
      </c>
      <c r="BB5" s="470"/>
      <c r="BC5" s="470"/>
      <c r="BD5" s="706"/>
      <c r="BE5" s="695" t="s">
        <v>6</v>
      </c>
      <c r="BF5" s="690" t="s">
        <v>31</v>
      </c>
      <c r="BG5" s="691"/>
      <c r="BH5" s="691"/>
      <c r="BI5" s="692"/>
      <c r="BJ5" s="34"/>
      <c r="BK5" s="34"/>
      <c r="BM5" s="171" t="s">
        <v>21</v>
      </c>
      <c r="BN5" s="128">
        <f>BN6</f>
        <v>2573.4240000000004</v>
      </c>
      <c r="BO5" s="129">
        <f>BO6+BN5</f>
        <v>9528.6240000000016</v>
      </c>
      <c r="BP5" s="129">
        <f>BP6+BO5</f>
        <v>22482.684000000001</v>
      </c>
      <c r="BQ5" s="129">
        <f t="shared" ref="BQ5:CZ5" si="0">BQ6+BP5</f>
        <v>43157.016000000003</v>
      </c>
      <c r="BR5" s="129">
        <f t="shared" si="0"/>
        <v>69112.008000000002</v>
      </c>
      <c r="BS5" s="129">
        <f t="shared" si="0"/>
        <v>101445.372</v>
      </c>
      <c r="BT5" s="129">
        <f t="shared" si="0"/>
        <v>140797.44</v>
      </c>
      <c r="BU5" s="129">
        <f t="shared" si="0"/>
        <v>186831.35999999999</v>
      </c>
      <c r="BV5" s="129">
        <f t="shared" si="0"/>
        <v>240483.65399999998</v>
      </c>
      <c r="BW5" s="129">
        <f t="shared" si="0"/>
        <v>302644.34999999998</v>
      </c>
      <c r="BX5" s="129">
        <f t="shared" si="0"/>
        <v>374170.26599999995</v>
      </c>
      <c r="BY5" s="129">
        <f t="shared" si="0"/>
        <v>454472.96399999992</v>
      </c>
      <c r="BZ5" s="129">
        <f t="shared" si="0"/>
        <v>544136.02199999988</v>
      </c>
      <c r="CA5" s="129">
        <f t="shared" si="0"/>
        <v>643667.90399999986</v>
      </c>
      <c r="CB5" s="129">
        <f t="shared" si="0"/>
        <v>753513.51599999983</v>
      </c>
      <c r="CC5" s="129">
        <f t="shared" si="0"/>
        <v>875560.10399999982</v>
      </c>
      <c r="CD5" s="129">
        <f t="shared" si="0"/>
        <v>1010176.5959999998</v>
      </c>
      <c r="CE5" s="129">
        <f t="shared" si="0"/>
        <v>1157679.2159999998</v>
      </c>
      <c r="CF5" s="129">
        <f t="shared" si="0"/>
        <v>1318338.0719999997</v>
      </c>
      <c r="CG5" s="130">
        <f t="shared" si="0"/>
        <v>1492164.2879999997</v>
      </c>
      <c r="CH5" s="128">
        <f t="shared" si="0"/>
        <v>1663417.0799999996</v>
      </c>
      <c r="CI5" s="129">
        <f t="shared" si="0"/>
        <v>1830288.0959999997</v>
      </c>
      <c r="CJ5" s="129">
        <f t="shared" si="0"/>
        <v>1991160.2519999996</v>
      </c>
      <c r="CK5" s="129">
        <f t="shared" si="0"/>
        <v>2144312.1359999995</v>
      </c>
      <c r="CL5" s="129">
        <f t="shared" si="0"/>
        <v>2292183.3599999994</v>
      </c>
      <c r="CM5" s="129">
        <f t="shared" si="0"/>
        <v>2433676.2119999994</v>
      </c>
      <c r="CN5" s="129">
        <f t="shared" si="0"/>
        <v>2568150.3599999994</v>
      </c>
      <c r="CO5" s="129">
        <f t="shared" si="0"/>
        <v>2695942.6559999995</v>
      </c>
      <c r="CP5" s="129">
        <f t="shared" si="0"/>
        <v>2816116.5779999993</v>
      </c>
      <c r="CQ5" s="129">
        <f t="shared" si="0"/>
        <v>2927782.0979999993</v>
      </c>
      <c r="CR5" s="129">
        <f t="shared" si="0"/>
        <v>3030082.3979999991</v>
      </c>
      <c r="CS5" s="129">
        <f t="shared" si="0"/>
        <v>3123605.9159999993</v>
      </c>
      <c r="CT5" s="129">
        <f t="shared" si="0"/>
        <v>3207769.0739999991</v>
      </c>
      <c r="CU5" s="129">
        <f t="shared" si="0"/>
        <v>3282063.4079999989</v>
      </c>
      <c r="CV5" s="129">
        <f t="shared" si="0"/>
        <v>3346044.0119999987</v>
      </c>
      <c r="CW5" s="129">
        <f t="shared" si="0"/>
        <v>3397823.6399999987</v>
      </c>
      <c r="CX5" s="129">
        <f t="shared" si="0"/>
        <v>3437033.3639999987</v>
      </c>
      <c r="CY5" s="129">
        <f t="shared" si="0"/>
        <v>3463356.9599999986</v>
      </c>
      <c r="CZ5" s="62">
        <f t="shared" si="0"/>
        <v>3476524.3199999984</v>
      </c>
    </row>
    <row r="6" spans="2:114" ht="15.75" customHeight="1" thickBot="1" x14ac:dyDescent="0.3">
      <c r="B6" s="70" t="s">
        <v>27</v>
      </c>
      <c r="C6" s="99">
        <f t="shared" ref="C6:AO6" si="1">SUM(C7:C26)</f>
        <v>108</v>
      </c>
      <c r="D6" s="100">
        <f t="shared" si="1"/>
        <v>216</v>
      </c>
      <c r="E6" s="100">
        <f t="shared" si="1"/>
        <v>324</v>
      </c>
      <c r="F6" s="100">
        <f t="shared" si="1"/>
        <v>432</v>
      </c>
      <c r="G6" s="100">
        <f t="shared" si="1"/>
        <v>540</v>
      </c>
      <c r="H6" s="100">
        <f t="shared" si="1"/>
        <v>648</v>
      </c>
      <c r="I6" s="100">
        <f t="shared" si="1"/>
        <v>756</v>
      </c>
      <c r="J6" s="100">
        <f t="shared" si="1"/>
        <v>864</v>
      </c>
      <c r="K6" s="100">
        <f t="shared" si="1"/>
        <v>972</v>
      </c>
      <c r="L6" s="100">
        <f t="shared" si="1"/>
        <v>1080</v>
      </c>
      <c r="M6" s="100">
        <f t="shared" si="1"/>
        <v>1188</v>
      </c>
      <c r="N6" s="100">
        <f t="shared" si="1"/>
        <v>1296</v>
      </c>
      <c r="O6" s="100">
        <f t="shared" si="1"/>
        <v>1404</v>
      </c>
      <c r="P6" s="100">
        <f t="shared" si="1"/>
        <v>1512</v>
      </c>
      <c r="Q6" s="100">
        <f t="shared" si="1"/>
        <v>1620</v>
      </c>
      <c r="R6" s="100">
        <f t="shared" si="1"/>
        <v>1728</v>
      </c>
      <c r="S6" s="100">
        <f t="shared" si="1"/>
        <v>1836</v>
      </c>
      <c r="T6" s="100">
        <f t="shared" si="1"/>
        <v>1944</v>
      </c>
      <c r="U6" s="100">
        <f t="shared" si="1"/>
        <v>2052</v>
      </c>
      <c r="V6" s="101">
        <f t="shared" si="1"/>
        <v>2160</v>
      </c>
      <c r="W6" s="102">
        <f t="shared" si="1"/>
        <v>2052</v>
      </c>
      <c r="X6" s="100">
        <f t="shared" si="1"/>
        <v>1944</v>
      </c>
      <c r="Y6" s="100">
        <f t="shared" si="1"/>
        <v>1836</v>
      </c>
      <c r="Z6" s="100">
        <f t="shared" si="1"/>
        <v>1728</v>
      </c>
      <c r="AA6" s="100">
        <f t="shared" si="1"/>
        <v>1620</v>
      </c>
      <c r="AB6" s="100">
        <f t="shared" si="1"/>
        <v>1512</v>
      </c>
      <c r="AC6" s="100">
        <f t="shared" si="1"/>
        <v>1404</v>
      </c>
      <c r="AD6" s="100">
        <f t="shared" si="1"/>
        <v>1296</v>
      </c>
      <c r="AE6" s="100">
        <f t="shared" si="1"/>
        <v>1188</v>
      </c>
      <c r="AF6" s="100">
        <f t="shared" si="1"/>
        <v>1080</v>
      </c>
      <c r="AG6" s="100">
        <f t="shared" si="1"/>
        <v>972</v>
      </c>
      <c r="AH6" s="100">
        <f t="shared" si="1"/>
        <v>864</v>
      </c>
      <c r="AI6" s="100">
        <f t="shared" si="1"/>
        <v>756</v>
      </c>
      <c r="AJ6" s="100">
        <f t="shared" si="1"/>
        <v>648</v>
      </c>
      <c r="AK6" s="100">
        <f t="shared" si="1"/>
        <v>540</v>
      </c>
      <c r="AL6" s="100">
        <f t="shared" si="1"/>
        <v>432</v>
      </c>
      <c r="AM6" s="100">
        <f t="shared" si="1"/>
        <v>324</v>
      </c>
      <c r="AN6" s="100">
        <f t="shared" si="1"/>
        <v>216</v>
      </c>
      <c r="AO6" s="103">
        <f t="shared" si="1"/>
        <v>108</v>
      </c>
      <c r="AP6"/>
      <c r="AQ6"/>
      <c r="AR6"/>
      <c r="AT6" s="696"/>
      <c r="AU6" s="36" t="s">
        <v>19</v>
      </c>
      <c r="AV6" s="182" t="s">
        <v>6</v>
      </c>
      <c r="AW6" s="182" t="s">
        <v>28</v>
      </c>
      <c r="AX6" s="182" t="s">
        <v>8</v>
      </c>
      <c r="AY6" s="239" t="s">
        <v>29</v>
      </c>
      <c r="AZ6" s="694"/>
      <c r="BA6" s="707" t="s">
        <v>11</v>
      </c>
      <c r="BB6" s="708"/>
      <c r="BC6" s="182" t="s">
        <v>8</v>
      </c>
      <c r="BD6" s="37" t="s">
        <v>13</v>
      </c>
      <c r="BE6" s="696"/>
      <c r="BF6" s="110" t="s">
        <v>104</v>
      </c>
      <c r="BG6" s="182" t="s">
        <v>8</v>
      </c>
      <c r="BH6" s="697" t="s">
        <v>13</v>
      </c>
      <c r="BI6" s="698"/>
      <c r="BJ6" s="50"/>
      <c r="BK6" s="50"/>
      <c r="BM6" s="70" t="s">
        <v>27</v>
      </c>
      <c r="BN6" s="99">
        <f t="shared" ref="BN6:CZ6" si="2">SUM(BN7:BN26)</f>
        <v>2573.4240000000004</v>
      </c>
      <c r="BO6" s="100">
        <f t="shared" si="2"/>
        <v>6955.2000000000007</v>
      </c>
      <c r="BP6" s="100">
        <f t="shared" si="2"/>
        <v>12954.060000000001</v>
      </c>
      <c r="BQ6" s="100">
        <f t="shared" si="2"/>
        <v>20674.332000000002</v>
      </c>
      <c r="BR6" s="100">
        <f t="shared" si="2"/>
        <v>25954.992000000002</v>
      </c>
      <c r="BS6" s="100">
        <f t="shared" si="2"/>
        <v>32333.364000000001</v>
      </c>
      <c r="BT6" s="100">
        <f t="shared" si="2"/>
        <v>39352.067999999999</v>
      </c>
      <c r="BU6" s="100">
        <f t="shared" si="2"/>
        <v>46033.919999999998</v>
      </c>
      <c r="BV6" s="100">
        <f t="shared" si="2"/>
        <v>53652.294000000002</v>
      </c>
      <c r="BW6" s="100">
        <f t="shared" si="2"/>
        <v>62160.696000000004</v>
      </c>
      <c r="BX6" s="100">
        <f t="shared" si="2"/>
        <v>71525.915999999997</v>
      </c>
      <c r="BY6" s="100">
        <f t="shared" si="2"/>
        <v>80302.698000000004</v>
      </c>
      <c r="BZ6" s="100">
        <f t="shared" si="2"/>
        <v>89663.058000000005</v>
      </c>
      <c r="CA6" s="100">
        <f t="shared" si="2"/>
        <v>99531.881999999998</v>
      </c>
      <c r="CB6" s="100">
        <f t="shared" si="2"/>
        <v>109845.61199999999</v>
      </c>
      <c r="CC6" s="100">
        <f t="shared" si="2"/>
        <v>122046.58799999999</v>
      </c>
      <c r="CD6" s="100">
        <f t="shared" si="2"/>
        <v>134616.492</v>
      </c>
      <c r="CE6" s="100">
        <f t="shared" si="2"/>
        <v>147502.62</v>
      </c>
      <c r="CF6" s="100">
        <f t="shared" si="2"/>
        <v>160658.856</v>
      </c>
      <c r="CG6" s="105">
        <f t="shared" si="2"/>
        <v>173826.21600000001</v>
      </c>
      <c r="CH6" s="99">
        <f t="shared" si="2"/>
        <v>171252.79200000002</v>
      </c>
      <c r="CI6" s="100">
        <f t="shared" si="2"/>
        <v>166871.016</v>
      </c>
      <c r="CJ6" s="100">
        <f t="shared" si="2"/>
        <v>160872.15600000002</v>
      </c>
      <c r="CK6" s="100">
        <f t="shared" si="2"/>
        <v>153151.88399999996</v>
      </c>
      <c r="CL6" s="100">
        <f t="shared" si="2"/>
        <v>147871.22399999999</v>
      </c>
      <c r="CM6" s="100">
        <f t="shared" si="2"/>
        <v>141492.85199999996</v>
      </c>
      <c r="CN6" s="100">
        <f t="shared" si="2"/>
        <v>134474.14799999999</v>
      </c>
      <c r="CO6" s="100">
        <f t="shared" si="2"/>
        <v>127792.29599999999</v>
      </c>
      <c r="CP6" s="100">
        <f t="shared" si="2"/>
        <v>120173.92199999998</v>
      </c>
      <c r="CQ6" s="100">
        <f t="shared" si="2"/>
        <v>111665.51999999997</v>
      </c>
      <c r="CR6" s="100">
        <f t="shared" si="2"/>
        <v>102300.29999999997</v>
      </c>
      <c r="CS6" s="100">
        <f t="shared" si="2"/>
        <v>93523.517999999996</v>
      </c>
      <c r="CT6" s="100">
        <f t="shared" si="2"/>
        <v>84163.157999999981</v>
      </c>
      <c r="CU6" s="100">
        <f t="shared" si="2"/>
        <v>74294.334000000003</v>
      </c>
      <c r="CV6" s="100">
        <f t="shared" si="2"/>
        <v>63980.603999999992</v>
      </c>
      <c r="CW6" s="100">
        <f t="shared" si="2"/>
        <v>51779.627999999997</v>
      </c>
      <c r="CX6" s="100">
        <f t="shared" si="2"/>
        <v>39209.723999999995</v>
      </c>
      <c r="CY6" s="100">
        <f t="shared" si="2"/>
        <v>26323.595999999998</v>
      </c>
      <c r="CZ6" s="103">
        <f t="shared" si="2"/>
        <v>13167.36</v>
      </c>
    </row>
    <row r="7" spans="2:114" ht="15" x14ac:dyDescent="0.25">
      <c r="B7" s="71">
        <v>1</v>
      </c>
      <c r="C7" s="173">
        <f>BF7</f>
        <v>108</v>
      </c>
      <c r="D7" s="178">
        <f>C7</f>
        <v>108</v>
      </c>
      <c r="E7" s="87">
        <f t="shared" ref="E7:V7" si="3">D7</f>
        <v>108</v>
      </c>
      <c r="F7" s="87">
        <f t="shared" si="3"/>
        <v>108</v>
      </c>
      <c r="G7" s="87">
        <f t="shared" si="3"/>
        <v>108</v>
      </c>
      <c r="H7" s="87">
        <f t="shared" si="3"/>
        <v>108</v>
      </c>
      <c r="I7" s="87">
        <f t="shared" si="3"/>
        <v>108</v>
      </c>
      <c r="J7" s="87">
        <f t="shared" si="3"/>
        <v>108</v>
      </c>
      <c r="K7" s="87">
        <f t="shared" si="3"/>
        <v>108</v>
      </c>
      <c r="L7" s="87">
        <f t="shared" si="3"/>
        <v>108</v>
      </c>
      <c r="M7" s="87">
        <f t="shared" si="3"/>
        <v>108</v>
      </c>
      <c r="N7" s="87">
        <f t="shared" si="3"/>
        <v>108</v>
      </c>
      <c r="O7" s="87">
        <f t="shared" si="3"/>
        <v>108</v>
      </c>
      <c r="P7" s="87">
        <f t="shared" si="3"/>
        <v>108</v>
      </c>
      <c r="Q7" s="87">
        <f t="shared" si="3"/>
        <v>108</v>
      </c>
      <c r="R7" s="87">
        <f t="shared" si="3"/>
        <v>108</v>
      </c>
      <c r="S7" s="87">
        <f t="shared" si="3"/>
        <v>108</v>
      </c>
      <c r="T7" s="87">
        <f t="shared" si="3"/>
        <v>108</v>
      </c>
      <c r="U7" s="338">
        <f t="shared" si="3"/>
        <v>108</v>
      </c>
      <c r="V7" s="339">
        <f t="shared" si="3"/>
        <v>108</v>
      </c>
      <c r="W7" s="340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2"/>
      <c r="AP7"/>
      <c r="AQ7"/>
      <c r="AR7"/>
      <c r="AS7" s="673" t="s">
        <v>14</v>
      </c>
      <c r="AT7" s="59">
        <v>4</v>
      </c>
      <c r="AU7" s="148">
        <v>0.21142857142857144</v>
      </c>
      <c r="AV7" s="134" t="s">
        <v>6</v>
      </c>
      <c r="AW7" s="68">
        <v>7</v>
      </c>
      <c r="AX7" s="142" t="s">
        <v>8</v>
      </c>
      <c r="AY7" s="242">
        <v>1.48</v>
      </c>
      <c r="AZ7" s="152" t="s">
        <v>6</v>
      </c>
      <c r="BA7" s="676">
        <v>16.100000000000001</v>
      </c>
      <c r="BB7" s="677"/>
      <c r="BC7" s="142" t="s">
        <v>8</v>
      </c>
      <c r="BD7" s="158">
        <f>AY7*BA7</f>
        <v>23.828000000000003</v>
      </c>
      <c r="BE7" s="162" t="s">
        <v>6</v>
      </c>
      <c r="BF7" s="120">
        <f>'A) REDUCCIÓN VIENTRES'!F17</f>
        <v>108</v>
      </c>
      <c r="BG7" s="142" t="s">
        <v>8</v>
      </c>
      <c r="BH7" s="671">
        <f t="shared" ref="BH7:BH26" si="4">BF7*AY7*BA7</f>
        <v>2573.4240000000004</v>
      </c>
      <c r="BI7" s="672"/>
      <c r="BJ7" s="302"/>
      <c r="BK7" s="302"/>
      <c r="BL7" s="189"/>
      <c r="BM7" s="71">
        <v>1</v>
      </c>
      <c r="BN7" s="303">
        <f>BH7</f>
        <v>2573.4240000000004</v>
      </c>
      <c r="BO7" s="304">
        <f>BN7</f>
        <v>2573.4240000000004</v>
      </c>
      <c r="BP7" s="112">
        <f t="shared" ref="BP7:CG7" si="5">BO7</f>
        <v>2573.4240000000004</v>
      </c>
      <c r="BQ7" s="112">
        <f t="shared" si="5"/>
        <v>2573.4240000000004</v>
      </c>
      <c r="BR7" s="112">
        <f t="shared" si="5"/>
        <v>2573.4240000000004</v>
      </c>
      <c r="BS7" s="112">
        <f t="shared" si="5"/>
        <v>2573.4240000000004</v>
      </c>
      <c r="BT7" s="112">
        <f t="shared" si="5"/>
        <v>2573.4240000000004</v>
      </c>
      <c r="BU7" s="112">
        <f t="shared" si="5"/>
        <v>2573.4240000000004</v>
      </c>
      <c r="BV7" s="112">
        <f t="shared" si="5"/>
        <v>2573.4240000000004</v>
      </c>
      <c r="BW7" s="112">
        <f t="shared" si="5"/>
        <v>2573.4240000000004</v>
      </c>
      <c r="BX7" s="112">
        <f t="shared" si="5"/>
        <v>2573.4240000000004</v>
      </c>
      <c r="BY7" s="112">
        <f t="shared" si="5"/>
        <v>2573.4240000000004</v>
      </c>
      <c r="BZ7" s="112">
        <f t="shared" si="5"/>
        <v>2573.4240000000004</v>
      </c>
      <c r="CA7" s="112">
        <f t="shared" si="5"/>
        <v>2573.4240000000004</v>
      </c>
      <c r="CB7" s="112">
        <f t="shared" si="5"/>
        <v>2573.4240000000004</v>
      </c>
      <c r="CC7" s="112">
        <f t="shared" si="5"/>
        <v>2573.4240000000004</v>
      </c>
      <c r="CD7" s="112">
        <f t="shared" si="5"/>
        <v>2573.4240000000004</v>
      </c>
      <c r="CE7" s="112">
        <f t="shared" si="5"/>
        <v>2573.4240000000004</v>
      </c>
      <c r="CF7" s="305">
        <f t="shared" si="5"/>
        <v>2573.4240000000004</v>
      </c>
      <c r="CG7" s="306">
        <f t="shared" si="5"/>
        <v>2573.4240000000004</v>
      </c>
      <c r="CH7" s="307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3"/>
      <c r="DA7" s="172"/>
      <c r="DB7" s="172"/>
      <c r="DC7" s="172"/>
      <c r="DD7" s="172"/>
      <c r="DE7" s="172"/>
      <c r="DF7" s="172"/>
      <c r="DG7" s="172"/>
      <c r="DH7" s="172"/>
      <c r="DI7" s="172"/>
      <c r="DJ7" s="172"/>
    </row>
    <row r="8" spans="2:114" ht="15" x14ac:dyDescent="0.25">
      <c r="B8" s="53">
        <v>2</v>
      </c>
      <c r="C8" s="46"/>
      <c r="D8" s="174">
        <f>C7</f>
        <v>108</v>
      </c>
      <c r="E8" s="179">
        <f>D8</f>
        <v>108</v>
      </c>
      <c r="F8" s="74">
        <f t="shared" ref="F8:W8" si="6">E8</f>
        <v>108</v>
      </c>
      <c r="G8" s="74">
        <f t="shared" si="6"/>
        <v>108</v>
      </c>
      <c r="H8" s="74">
        <f t="shared" si="6"/>
        <v>108</v>
      </c>
      <c r="I8" s="74">
        <f t="shared" si="6"/>
        <v>108</v>
      </c>
      <c r="J8" s="74">
        <f t="shared" si="6"/>
        <v>108</v>
      </c>
      <c r="K8" s="74">
        <f t="shared" si="6"/>
        <v>108</v>
      </c>
      <c r="L8" s="74">
        <f t="shared" si="6"/>
        <v>108</v>
      </c>
      <c r="M8" s="74">
        <f t="shared" si="6"/>
        <v>108</v>
      </c>
      <c r="N8" s="74">
        <f t="shared" si="6"/>
        <v>108</v>
      </c>
      <c r="O8" s="74">
        <f t="shared" si="6"/>
        <v>108</v>
      </c>
      <c r="P8" s="74">
        <f t="shared" si="6"/>
        <v>108</v>
      </c>
      <c r="Q8" s="74">
        <f t="shared" si="6"/>
        <v>108</v>
      </c>
      <c r="R8" s="74">
        <f t="shared" si="6"/>
        <v>108</v>
      </c>
      <c r="S8" s="74">
        <f t="shared" si="6"/>
        <v>108</v>
      </c>
      <c r="T8" s="74">
        <f t="shared" si="6"/>
        <v>108</v>
      </c>
      <c r="U8" s="74">
        <f t="shared" si="6"/>
        <v>108</v>
      </c>
      <c r="V8" s="343">
        <f t="shared" si="6"/>
        <v>108</v>
      </c>
      <c r="W8" s="344">
        <f t="shared" si="6"/>
        <v>108</v>
      </c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6"/>
      <c r="AP8"/>
      <c r="AQ8"/>
      <c r="AR8"/>
      <c r="AS8" s="674"/>
      <c r="AT8" s="61">
        <v>5</v>
      </c>
      <c r="AU8" s="149">
        <v>0.36</v>
      </c>
      <c r="AV8" s="135" t="s">
        <v>6</v>
      </c>
      <c r="AW8" s="41">
        <v>7</v>
      </c>
      <c r="AX8" s="143" t="s">
        <v>8</v>
      </c>
      <c r="AY8" s="243">
        <v>2.52</v>
      </c>
      <c r="AZ8" s="153" t="s">
        <v>6</v>
      </c>
      <c r="BA8" s="678">
        <v>16.100000000000001</v>
      </c>
      <c r="BB8" s="679"/>
      <c r="BC8" s="143" t="s">
        <v>8</v>
      </c>
      <c r="BD8" s="159">
        <f t="shared" ref="BD8:BD26" si="7">AY8*BA8</f>
        <v>40.572000000000003</v>
      </c>
      <c r="BE8" s="163" t="s">
        <v>6</v>
      </c>
      <c r="BF8" s="46">
        <f>BF7</f>
        <v>108</v>
      </c>
      <c r="BG8" s="143" t="s">
        <v>8</v>
      </c>
      <c r="BH8" s="680">
        <f t="shared" si="4"/>
        <v>4381.7760000000007</v>
      </c>
      <c r="BI8" s="681"/>
      <c r="BJ8" s="308"/>
      <c r="BK8" s="308"/>
      <c r="BM8" s="53">
        <v>2</v>
      </c>
      <c r="BN8" s="259"/>
      <c r="BO8" s="309">
        <f>BH8</f>
        <v>4381.7760000000007</v>
      </c>
      <c r="BP8" s="310">
        <f>BO8</f>
        <v>4381.7760000000007</v>
      </c>
      <c r="BQ8" s="114">
        <f t="shared" ref="BQ8:CH8" si="8">BP8</f>
        <v>4381.7760000000007</v>
      </c>
      <c r="BR8" s="114">
        <f t="shared" si="8"/>
        <v>4381.7760000000007</v>
      </c>
      <c r="BS8" s="114">
        <f t="shared" si="8"/>
        <v>4381.7760000000007</v>
      </c>
      <c r="BT8" s="114">
        <f t="shared" si="8"/>
        <v>4381.7760000000007</v>
      </c>
      <c r="BU8" s="114">
        <f t="shared" si="8"/>
        <v>4381.7760000000007</v>
      </c>
      <c r="BV8" s="114">
        <f t="shared" si="8"/>
        <v>4381.7760000000007</v>
      </c>
      <c r="BW8" s="114">
        <f t="shared" si="8"/>
        <v>4381.7760000000007</v>
      </c>
      <c r="BX8" s="114">
        <f t="shared" si="8"/>
        <v>4381.7760000000007</v>
      </c>
      <c r="BY8" s="114">
        <f t="shared" si="8"/>
        <v>4381.7760000000007</v>
      </c>
      <c r="BZ8" s="114">
        <f t="shared" si="8"/>
        <v>4381.7760000000007</v>
      </c>
      <c r="CA8" s="114">
        <f t="shared" si="8"/>
        <v>4381.7760000000007</v>
      </c>
      <c r="CB8" s="114">
        <f t="shared" si="8"/>
        <v>4381.7760000000007</v>
      </c>
      <c r="CC8" s="114">
        <f t="shared" si="8"/>
        <v>4381.7760000000007</v>
      </c>
      <c r="CD8" s="114">
        <f t="shared" si="8"/>
        <v>4381.7760000000007</v>
      </c>
      <c r="CE8" s="114">
        <f t="shared" si="8"/>
        <v>4381.7760000000007</v>
      </c>
      <c r="CF8" s="114">
        <f t="shared" si="8"/>
        <v>4381.7760000000007</v>
      </c>
      <c r="CG8" s="311">
        <f t="shared" si="8"/>
        <v>4381.7760000000007</v>
      </c>
      <c r="CH8" s="312">
        <f t="shared" si="8"/>
        <v>4381.7760000000007</v>
      </c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324"/>
      <c r="CW8" s="324"/>
      <c r="CX8" s="324"/>
      <c r="CY8" s="324"/>
      <c r="CZ8" s="325"/>
      <c r="DA8" s="172"/>
    </row>
    <row r="9" spans="2:114" ht="15" x14ac:dyDescent="0.25">
      <c r="B9" s="53">
        <v>3</v>
      </c>
      <c r="C9" s="46"/>
      <c r="D9" s="73"/>
      <c r="E9" s="174">
        <f>D8</f>
        <v>108</v>
      </c>
      <c r="F9" s="179">
        <f>E9</f>
        <v>108</v>
      </c>
      <c r="G9" s="74">
        <f t="shared" ref="G9:X9" si="9">F9</f>
        <v>108</v>
      </c>
      <c r="H9" s="74">
        <f t="shared" si="9"/>
        <v>108</v>
      </c>
      <c r="I9" s="74">
        <f t="shared" si="9"/>
        <v>108</v>
      </c>
      <c r="J9" s="74">
        <f t="shared" si="9"/>
        <v>108</v>
      </c>
      <c r="K9" s="74">
        <f t="shared" si="9"/>
        <v>108</v>
      </c>
      <c r="L9" s="74">
        <f t="shared" si="9"/>
        <v>108</v>
      </c>
      <c r="M9" s="74">
        <f t="shared" si="9"/>
        <v>108</v>
      </c>
      <c r="N9" s="74">
        <f t="shared" si="9"/>
        <v>108</v>
      </c>
      <c r="O9" s="74">
        <f t="shared" si="9"/>
        <v>108</v>
      </c>
      <c r="P9" s="74">
        <f t="shared" si="9"/>
        <v>108</v>
      </c>
      <c r="Q9" s="74">
        <f t="shared" si="9"/>
        <v>108</v>
      </c>
      <c r="R9" s="74">
        <f t="shared" si="9"/>
        <v>108</v>
      </c>
      <c r="S9" s="74">
        <f t="shared" si="9"/>
        <v>108</v>
      </c>
      <c r="T9" s="74">
        <f t="shared" si="9"/>
        <v>108</v>
      </c>
      <c r="U9" s="74">
        <f t="shared" si="9"/>
        <v>108</v>
      </c>
      <c r="V9" s="96">
        <f t="shared" si="9"/>
        <v>108</v>
      </c>
      <c r="W9" s="347">
        <f t="shared" si="9"/>
        <v>108</v>
      </c>
      <c r="X9" s="348">
        <f t="shared" si="9"/>
        <v>108</v>
      </c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6"/>
      <c r="AP9"/>
      <c r="AQ9"/>
      <c r="AR9"/>
      <c r="AS9" s="674"/>
      <c r="AT9" s="61">
        <v>6</v>
      </c>
      <c r="AU9" s="149">
        <v>0.49285714285714288</v>
      </c>
      <c r="AV9" s="135" t="s">
        <v>6</v>
      </c>
      <c r="AW9" s="41">
        <v>7</v>
      </c>
      <c r="AX9" s="143" t="s">
        <v>8</v>
      </c>
      <c r="AY9" s="243">
        <v>3.45</v>
      </c>
      <c r="AZ9" s="153" t="s">
        <v>6</v>
      </c>
      <c r="BA9" s="678">
        <v>16.100000000000001</v>
      </c>
      <c r="BB9" s="679"/>
      <c r="BC9" s="143" t="s">
        <v>8</v>
      </c>
      <c r="BD9" s="159">
        <f t="shared" si="7"/>
        <v>55.545000000000009</v>
      </c>
      <c r="BE9" s="163" t="s">
        <v>6</v>
      </c>
      <c r="BF9" s="46">
        <f t="shared" ref="BF9:BF26" si="10">BF8</f>
        <v>108</v>
      </c>
      <c r="BG9" s="143" t="s">
        <v>8</v>
      </c>
      <c r="BH9" s="680">
        <f t="shared" si="4"/>
        <v>5998.8600000000006</v>
      </c>
      <c r="BI9" s="681"/>
      <c r="BJ9" s="308"/>
      <c r="BK9" s="308"/>
      <c r="BM9" s="53">
        <v>3</v>
      </c>
      <c r="BN9" s="259"/>
      <c r="BO9" s="257"/>
      <c r="BP9" s="309">
        <f>BH9</f>
        <v>5998.8600000000006</v>
      </c>
      <c r="BQ9" s="310">
        <f>BP9</f>
        <v>5998.8600000000006</v>
      </c>
      <c r="BR9" s="114">
        <f t="shared" ref="BR9:CI10" si="11">BQ9</f>
        <v>5998.8600000000006</v>
      </c>
      <c r="BS9" s="114">
        <f t="shared" si="11"/>
        <v>5998.8600000000006</v>
      </c>
      <c r="BT9" s="114">
        <f t="shared" si="11"/>
        <v>5998.8600000000006</v>
      </c>
      <c r="BU9" s="114">
        <f t="shared" si="11"/>
        <v>5998.8600000000006</v>
      </c>
      <c r="BV9" s="114">
        <f t="shared" si="11"/>
        <v>5998.8600000000006</v>
      </c>
      <c r="BW9" s="114">
        <f t="shared" si="11"/>
        <v>5998.8600000000006</v>
      </c>
      <c r="BX9" s="114">
        <f t="shared" si="11"/>
        <v>5998.8600000000006</v>
      </c>
      <c r="BY9" s="114">
        <f t="shared" si="11"/>
        <v>5998.8600000000006</v>
      </c>
      <c r="BZ9" s="114">
        <f t="shared" si="11"/>
        <v>5998.8600000000006</v>
      </c>
      <c r="CA9" s="114">
        <f t="shared" si="11"/>
        <v>5998.8600000000006</v>
      </c>
      <c r="CB9" s="114">
        <f t="shared" si="11"/>
        <v>5998.8600000000006</v>
      </c>
      <c r="CC9" s="114">
        <f t="shared" si="11"/>
        <v>5998.8600000000006</v>
      </c>
      <c r="CD9" s="114">
        <f t="shared" si="11"/>
        <v>5998.8600000000006</v>
      </c>
      <c r="CE9" s="114">
        <f t="shared" si="11"/>
        <v>5998.8600000000006</v>
      </c>
      <c r="CF9" s="114">
        <f t="shared" si="11"/>
        <v>5998.8600000000006</v>
      </c>
      <c r="CG9" s="115">
        <f t="shared" si="11"/>
        <v>5998.8600000000006</v>
      </c>
      <c r="CH9" s="313">
        <f t="shared" si="11"/>
        <v>5998.8600000000006</v>
      </c>
      <c r="CI9" s="326">
        <f t="shared" si="11"/>
        <v>5998.8600000000006</v>
      </c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5"/>
      <c r="DA9" s="172"/>
      <c r="DB9" s="172"/>
      <c r="DC9" s="172"/>
      <c r="DD9" s="172"/>
      <c r="DE9" s="172"/>
      <c r="DF9" s="172"/>
      <c r="DG9" s="172"/>
      <c r="DH9" s="172"/>
    </row>
    <row r="10" spans="2:114" ht="15.75" thickBot="1" x14ac:dyDescent="0.3">
      <c r="B10" s="72">
        <v>4</v>
      </c>
      <c r="C10" s="48"/>
      <c r="D10" s="85"/>
      <c r="E10" s="85"/>
      <c r="F10" s="175">
        <f>E9</f>
        <v>108</v>
      </c>
      <c r="G10" s="180">
        <f>F10</f>
        <v>108</v>
      </c>
      <c r="H10" s="76">
        <f t="shared" ref="H10:AF18" si="12">G10</f>
        <v>108</v>
      </c>
      <c r="I10" s="76">
        <f t="shared" si="12"/>
        <v>108</v>
      </c>
      <c r="J10" s="76">
        <f t="shared" si="12"/>
        <v>108</v>
      </c>
      <c r="K10" s="76">
        <f t="shared" si="12"/>
        <v>108</v>
      </c>
      <c r="L10" s="76">
        <f t="shared" si="12"/>
        <v>108</v>
      </c>
      <c r="M10" s="76">
        <f t="shared" si="12"/>
        <v>108</v>
      </c>
      <c r="N10" s="76">
        <f t="shared" si="12"/>
        <v>108</v>
      </c>
      <c r="O10" s="76">
        <f t="shared" si="12"/>
        <v>108</v>
      </c>
      <c r="P10" s="76">
        <f t="shared" si="12"/>
        <v>108</v>
      </c>
      <c r="Q10" s="76">
        <f t="shared" si="12"/>
        <v>108</v>
      </c>
      <c r="R10" s="76">
        <f t="shared" si="12"/>
        <v>108</v>
      </c>
      <c r="S10" s="76">
        <f t="shared" si="12"/>
        <v>108</v>
      </c>
      <c r="T10" s="76">
        <f t="shared" si="12"/>
        <v>108</v>
      </c>
      <c r="U10" s="76">
        <f t="shared" si="12"/>
        <v>108</v>
      </c>
      <c r="V10" s="97">
        <f t="shared" si="12"/>
        <v>108</v>
      </c>
      <c r="W10" s="80">
        <f t="shared" si="12"/>
        <v>108</v>
      </c>
      <c r="X10" s="349">
        <f t="shared" si="12"/>
        <v>108</v>
      </c>
      <c r="Y10" s="350">
        <f t="shared" si="12"/>
        <v>108</v>
      </c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351"/>
      <c r="AP10"/>
      <c r="AQ10"/>
      <c r="AR10"/>
      <c r="AS10" s="675"/>
      <c r="AT10" s="60">
        <v>7</v>
      </c>
      <c r="AU10" s="150">
        <v>0.63428571428571434</v>
      </c>
      <c r="AV10" s="136" t="s">
        <v>6</v>
      </c>
      <c r="AW10" s="141">
        <v>7</v>
      </c>
      <c r="AX10" s="144" t="s">
        <v>8</v>
      </c>
      <c r="AY10" s="244">
        <v>4.4400000000000004</v>
      </c>
      <c r="AZ10" s="154" t="s">
        <v>6</v>
      </c>
      <c r="BA10" s="686">
        <v>16.100000000000001</v>
      </c>
      <c r="BB10" s="687"/>
      <c r="BC10" s="144" t="s">
        <v>8</v>
      </c>
      <c r="BD10" s="160">
        <f t="shared" si="7"/>
        <v>71.484000000000009</v>
      </c>
      <c r="BE10" s="164" t="s">
        <v>6</v>
      </c>
      <c r="BF10" s="48">
        <f t="shared" si="10"/>
        <v>108</v>
      </c>
      <c r="BG10" s="144" t="s">
        <v>8</v>
      </c>
      <c r="BH10" s="688">
        <f t="shared" si="4"/>
        <v>7720.2720000000018</v>
      </c>
      <c r="BI10" s="689"/>
      <c r="BJ10" s="308"/>
      <c r="BK10" s="308"/>
      <c r="BM10" s="72">
        <v>4</v>
      </c>
      <c r="BN10" s="260"/>
      <c r="BO10" s="258"/>
      <c r="BP10" s="258"/>
      <c r="BQ10" s="314">
        <f>BH10</f>
        <v>7720.2720000000018</v>
      </c>
      <c r="BR10" s="315">
        <f>BQ10</f>
        <v>7720.2720000000018</v>
      </c>
      <c r="BS10" s="117">
        <f t="shared" si="11"/>
        <v>7720.2720000000018</v>
      </c>
      <c r="BT10" s="117">
        <f t="shared" si="11"/>
        <v>7720.2720000000018</v>
      </c>
      <c r="BU10" s="117">
        <f t="shared" si="11"/>
        <v>7720.2720000000018</v>
      </c>
      <c r="BV10" s="117">
        <f t="shared" si="11"/>
        <v>7720.2720000000018</v>
      </c>
      <c r="BW10" s="117">
        <f t="shared" si="11"/>
        <v>7720.2720000000018</v>
      </c>
      <c r="BX10" s="117">
        <f t="shared" si="11"/>
        <v>7720.2720000000018</v>
      </c>
      <c r="BY10" s="117">
        <f t="shared" si="11"/>
        <v>7720.2720000000018</v>
      </c>
      <c r="BZ10" s="117">
        <f t="shared" si="11"/>
        <v>7720.2720000000018</v>
      </c>
      <c r="CA10" s="117">
        <f t="shared" si="11"/>
        <v>7720.2720000000018</v>
      </c>
      <c r="CB10" s="117">
        <f t="shared" si="11"/>
        <v>7720.2720000000018</v>
      </c>
      <c r="CC10" s="117">
        <f t="shared" si="11"/>
        <v>7720.2720000000018</v>
      </c>
      <c r="CD10" s="117">
        <f t="shared" si="11"/>
        <v>7720.2720000000018</v>
      </c>
      <c r="CE10" s="117">
        <f t="shared" si="11"/>
        <v>7720.2720000000018</v>
      </c>
      <c r="CF10" s="117">
        <f t="shared" si="11"/>
        <v>7720.2720000000018</v>
      </c>
      <c r="CG10" s="118">
        <f t="shared" si="11"/>
        <v>7720.2720000000018</v>
      </c>
      <c r="CH10" s="119">
        <f t="shared" si="11"/>
        <v>7720.2720000000018</v>
      </c>
      <c r="CI10" s="327">
        <f t="shared" si="11"/>
        <v>7720.2720000000018</v>
      </c>
      <c r="CJ10" s="328">
        <f t="shared" ref="BT10:CR18" si="13">CI10</f>
        <v>7720.2720000000018</v>
      </c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329"/>
      <c r="DA10" s="172"/>
      <c r="DB10" s="172"/>
    </row>
    <row r="11" spans="2:114" ht="15" x14ac:dyDescent="0.25">
      <c r="B11" s="71">
        <v>5</v>
      </c>
      <c r="C11" s="45"/>
      <c r="D11" s="86"/>
      <c r="E11" s="86"/>
      <c r="F11" s="86"/>
      <c r="G11" s="176">
        <f>F10</f>
        <v>108</v>
      </c>
      <c r="H11" s="178">
        <f>G11</f>
        <v>108</v>
      </c>
      <c r="I11" s="87">
        <f t="shared" si="12"/>
        <v>108</v>
      </c>
      <c r="J11" s="87">
        <f t="shared" si="12"/>
        <v>108</v>
      </c>
      <c r="K11" s="87">
        <f t="shared" si="12"/>
        <v>108</v>
      </c>
      <c r="L11" s="87">
        <f t="shared" si="12"/>
        <v>108</v>
      </c>
      <c r="M11" s="87">
        <f t="shared" si="12"/>
        <v>108</v>
      </c>
      <c r="N11" s="87">
        <f t="shared" si="12"/>
        <v>108</v>
      </c>
      <c r="O11" s="87">
        <f t="shared" si="12"/>
        <v>108</v>
      </c>
      <c r="P11" s="87">
        <f t="shared" si="12"/>
        <v>108</v>
      </c>
      <c r="Q11" s="87">
        <f t="shared" si="12"/>
        <v>108</v>
      </c>
      <c r="R11" s="87">
        <f t="shared" si="12"/>
        <v>108</v>
      </c>
      <c r="S11" s="87">
        <f t="shared" si="12"/>
        <v>108</v>
      </c>
      <c r="T11" s="87">
        <f t="shared" si="12"/>
        <v>108</v>
      </c>
      <c r="U11" s="87">
        <f t="shared" si="12"/>
        <v>108</v>
      </c>
      <c r="V11" s="95">
        <f t="shared" si="12"/>
        <v>108</v>
      </c>
      <c r="W11" s="88">
        <f t="shared" si="12"/>
        <v>108</v>
      </c>
      <c r="X11" s="87">
        <f t="shared" si="12"/>
        <v>108</v>
      </c>
      <c r="Y11" s="338">
        <f t="shared" si="12"/>
        <v>108</v>
      </c>
      <c r="Z11" s="352">
        <f t="shared" si="12"/>
        <v>108</v>
      </c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2"/>
      <c r="AP11"/>
      <c r="AQ11"/>
      <c r="AR11"/>
      <c r="AS11" s="673" t="s">
        <v>16</v>
      </c>
      <c r="AT11" s="59">
        <v>8</v>
      </c>
      <c r="AU11" s="148">
        <v>0.90714285714285714</v>
      </c>
      <c r="AV11" s="134" t="s">
        <v>6</v>
      </c>
      <c r="AW11" s="68">
        <v>7</v>
      </c>
      <c r="AX11" s="142" t="s">
        <v>8</v>
      </c>
      <c r="AY11" s="242">
        <v>6.35</v>
      </c>
      <c r="AZ11" s="152" t="s">
        <v>6</v>
      </c>
      <c r="BA11" s="676">
        <v>7.7</v>
      </c>
      <c r="BB11" s="677"/>
      <c r="BC11" s="142" t="s">
        <v>8</v>
      </c>
      <c r="BD11" s="158">
        <f t="shared" si="7"/>
        <v>48.894999999999996</v>
      </c>
      <c r="BE11" s="162" t="s">
        <v>6</v>
      </c>
      <c r="BF11" s="49">
        <f t="shared" si="10"/>
        <v>108</v>
      </c>
      <c r="BG11" s="142" t="s">
        <v>8</v>
      </c>
      <c r="BH11" s="671">
        <f t="shared" si="4"/>
        <v>5280.66</v>
      </c>
      <c r="BI11" s="672"/>
      <c r="BJ11" s="308"/>
      <c r="BK11" s="308"/>
      <c r="BM11" s="71">
        <v>5</v>
      </c>
      <c r="BN11" s="120"/>
      <c r="BO11" s="121"/>
      <c r="BP11" s="121"/>
      <c r="BQ11" s="121"/>
      <c r="BR11" s="316">
        <f>BH11</f>
        <v>5280.66</v>
      </c>
      <c r="BS11" s="304">
        <f>BR11</f>
        <v>5280.66</v>
      </c>
      <c r="BT11" s="112">
        <f t="shared" si="13"/>
        <v>5280.66</v>
      </c>
      <c r="BU11" s="112">
        <f t="shared" si="13"/>
        <v>5280.66</v>
      </c>
      <c r="BV11" s="112">
        <f t="shared" si="13"/>
        <v>5280.66</v>
      </c>
      <c r="BW11" s="112">
        <f t="shared" si="13"/>
        <v>5280.66</v>
      </c>
      <c r="BX11" s="112">
        <f t="shared" si="13"/>
        <v>5280.66</v>
      </c>
      <c r="BY11" s="112">
        <f t="shared" si="13"/>
        <v>5280.66</v>
      </c>
      <c r="BZ11" s="112">
        <f t="shared" si="13"/>
        <v>5280.66</v>
      </c>
      <c r="CA11" s="112">
        <f t="shared" si="13"/>
        <v>5280.66</v>
      </c>
      <c r="CB11" s="112">
        <f t="shared" si="13"/>
        <v>5280.66</v>
      </c>
      <c r="CC11" s="112">
        <f t="shared" si="13"/>
        <v>5280.66</v>
      </c>
      <c r="CD11" s="112">
        <f t="shared" si="13"/>
        <v>5280.66</v>
      </c>
      <c r="CE11" s="112">
        <f t="shared" si="13"/>
        <v>5280.66</v>
      </c>
      <c r="CF11" s="112">
        <f t="shared" si="13"/>
        <v>5280.66</v>
      </c>
      <c r="CG11" s="113">
        <f t="shared" si="13"/>
        <v>5280.66</v>
      </c>
      <c r="CH11" s="111">
        <f t="shared" si="13"/>
        <v>5280.66</v>
      </c>
      <c r="CI11" s="112">
        <f t="shared" si="13"/>
        <v>5280.66</v>
      </c>
      <c r="CJ11" s="305">
        <f t="shared" si="13"/>
        <v>5280.66</v>
      </c>
      <c r="CK11" s="330">
        <f t="shared" si="13"/>
        <v>5280.66</v>
      </c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3"/>
      <c r="DA11" s="172"/>
      <c r="DB11" s="172"/>
      <c r="DC11" s="172"/>
    </row>
    <row r="12" spans="2:114" ht="15" x14ac:dyDescent="0.25">
      <c r="B12" s="53">
        <v>6</v>
      </c>
      <c r="C12" s="46"/>
      <c r="D12" s="73"/>
      <c r="E12" s="73"/>
      <c r="F12" s="73"/>
      <c r="G12" s="73"/>
      <c r="H12" s="174">
        <f>G11</f>
        <v>108</v>
      </c>
      <c r="I12" s="179">
        <f>H12</f>
        <v>108</v>
      </c>
      <c r="J12" s="74">
        <f t="shared" si="12"/>
        <v>108</v>
      </c>
      <c r="K12" s="74">
        <f t="shared" si="12"/>
        <v>108</v>
      </c>
      <c r="L12" s="74">
        <f t="shared" si="12"/>
        <v>108</v>
      </c>
      <c r="M12" s="74">
        <f t="shared" si="12"/>
        <v>108</v>
      </c>
      <c r="N12" s="74">
        <f t="shared" si="12"/>
        <v>108</v>
      </c>
      <c r="O12" s="74">
        <f t="shared" si="12"/>
        <v>108</v>
      </c>
      <c r="P12" s="74">
        <f t="shared" si="12"/>
        <v>108</v>
      </c>
      <c r="Q12" s="74">
        <f t="shared" si="12"/>
        <v>108</v>
      </c>
      <c r="R12" s="74">
        <f t="shared" si="12"/>
        <v>108</v>
      </c>
      <c r="S12" s="74">
        <f t="shared" si="12"/>
        <v>108</v>
      </c>
      <c r="T12" s="74">
        <f t="shared" si="12"/>
        <v>108</v>
      </c>
      <c r="U12" s="74">
        <f t="shared" si="12"/>
        <v>108</v>
      </c>
      <c r="V12" s="96">
        <f t="shared" si="12"/>
        <v>108</v>
      </c>
      <c r="W12" s="79">
        <f t="shared" si="12"/>
        <v>108</v>
      </c>
      <c r="X12" s="74">
        <f t="shared" si="12"/>
        <v>108</v>
      </c>
      <c r="Y12" s="74">
        <f t="shared" si="12"/>
        <v>108</v>
      </c>
      <c r="Z12" s="353">
        <f t="shared" si="12"/>
        <v>108</v>
      </c>
      <c r="AA12" s="348">
        <f t="shared" si="12"/>
        <v>108</v>
      </c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6"/>
      <c r="AP12"/>
      <c r="AQ12"/>
      <c r="AR12"/>
      <c r="AS12" s="674"/>
      <c r="AT12" s="61">
        <v>9</v>
      </c>
      <c r="AU12" s="149">
        <v>1.0957142857142856</v>
      </c>
      <c r="AV12" s="135" t="s">
        <v>6</v>
      </c>
      <c r="AW12" s="41">
        <v>7</v>
      </c>
      <c r="AX12" s="143" t="s">
        <v>8</v>
      </c>
      <c r="AY12" s="243">
        <v>7.67</v>
      </c>
      <c r="AZ12" s="153" t="s">
        <v>6</v>
      </c>
      <c r="BA12" s="678">
        <v>7.7</v>
      </c>
      <c r="BB12" s="679"/>
      <c r="BC12" s="143" t="s">
        <v>8</v>
      </c>
      <c r="BD12" s="159">
        <f t="shared" si="7"/>
        <v>59.058999999999997</v>
      </c>
      <c r="BE12" s="163" t="s">
        <v>6</v>
      </c>
      <c r="BF12" s="46">
        <f t="shared" si="10"/>
        <v>108</v>
      </c>
      <c r="BG12" s="143" t="s">
        <v>8</v>
      </c>
      <c r="BH12" s="680">
        <f t="shared" si="4"/>
        <v>6378.3720000000003</v>
      </c>
      <c r="BI12" s="681"/>
      <c r="BJ12" s="308"/>
      <c r="BK12" s="308"/>
      <c r="BM12" s="53">
        <v>6</v>
      </c>
      <c r="BN12" s="259"/>
      <c r="BO12" s="257"/>
      <c r="BP12" s="257"/>
      <c r="BQ12" s="257"/>
      <c r="BR12" s="257"/>
      <c r="BS12" s="309">
        <f>BH12</f>
        <v>6378.3720000000003</v>
      </c>
      <c r="BT12" s="310">
        <f>BS12</f>
        <v>6378.3720000000003</v>
      </c>
      <c r="BU12" s="114">
        <f t="shared" si="13"/>
        <v>6378.3720000000003</v>
      </c>
      <c r="BV12" s="114">
        <f t="shared" si="13"/>
        <v>6378.3720000000003</v>
      </c>
      <c r="BW12" s="114">
        <f t="shared" si="13"/>
        <v>6378.3720000000003</v>
      </c>
      <c r="BX12" s="114">
        <f t="shared" si="13"/>
        <v>6378.3720000000003</v>
      </c>
      <c r="BY12" s="114">
        <f t="shared" si="13"/>
        <v>6378.3720000000003</v>
      </c>
      <c r="BZ12" s="114">
        <f t="shared" si="13"/>
        <v>6378.3720000000003</v>
      </c>
      <c r="CA12" s="114">
        <f t="shared" si="13"/>
        <v>6378.3720000000003</v>
      </c>
      <c r="CB12" s="114">
        <f t="shared" si="13"/>
        <v>6378.3720000000003</v>
      </c>
      <c r="CC12" s="114">
        <f t="shared" si="13"/>
        <v>6378.3720000000003</v>
      </c>
      <c r="CD12" s="114">
        <f t="shared" si="13"/>
        <v>6378.3720000000003</v>
      </c>
      <c r="CE12" s="114">
        <f t="shared" si="13"/>
        <v>6378.3720000000003</v>
      </c>
      <c r="CF12" s="114">
        <f t="shared" si="13"/>
        <v>6378.3720000000003</v>
      </c>
      <c r="CG12" s="115">
        <f t="shared" si="13"/>
        <v>6378.3720000000003</v>
      </c>
      <c r="CH12" s="116">
        <f t="shared" si="13"/>
        <v>6378.3720000000003</v>
      </c>
      <c r="CI12" s="114">
        <f t="shared" si="13"/>
        <v>6378.3720000000003</v>
      </c>
      <c r="CJ12" s="114">
        <f t="shared" si="13"/>
        <v>6378.3720000000003</v>
      </c>
      <c r="CK12" s="301">
        <f t="shared" si="13"/>
        <v>6378.3720000000003</v>
      </c>
      <c r="CL12" s="326">
        <f t="shared" si="13"/>
        <v>6378.3720000000003</v>
      </c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5"/>
      <c r="DA12" s="172"/>
      <c r="DB12" s="172"/>
      <c r="DC12" s="172"/>
      <c r="DD12" s="172"/>
    </row>
    <row r="13" spans="2:114" ht="15.75" thickBot="1" x14ac:dyDescent="0.3">
      <c r="B13" s="72">
        <v>7</v>
      </c>
      <c r="C13" s="48"/>
      <c r="D13" s="85"/>
      <c r="E13" s="85"/>
      <c r="F13" s="85"/>
      <c r="G13" s="85"/>
      <c r="H13" s="85"/>
      <c r="I13" s="175">
        <f>H12</f>
        <v>108</v>
      </c>
      <c r="J13" s="180">
        <f>I13</f>
        <v>108</v>
      </c>
      <c r="K13" s="76">
        <f t="shared" si="12"/>
        <v>108</v>
      </c>
      <c r="L13" s="76">
        <f t="shared" si="12"/>
        <v>108</v>
      </c>
      <c r="M13" s="76">
        <f t="shared" si="12"/>
        <v>108</v>
      </c>
      <c r="N13" s="76">
        <f t="shared" si="12"/>
        <v>108</v>
      </c>
      <c r="O13" s="76">
        <f t="shared" si="12"/>
        <v>108</v>
      </c>
      <c r="P13" s="76">
        <f t="shared" si="12"/>
        <v>108</v>
      </c>
      <c r="Q13" s="76">
        <f t="shared" si="12"/>
        <v>108</v>
      </c>
      <c r="R13" s="76">
        <f t="shared" si="12"/>
        <v>108</v>
      </c>
      <c r="S13" s="76">
        <f t="shared" si="12"/>
        <v>108</v>
      </c>
      <c r="T13" s="76">
        <f t="shared" si="12"/>
        <v>108</v>
      </c>
      <c r="U13" s="76">
        <f t="shared" si="12"/>
        <v>108</v>
      </c>
      <c r="V13" s="97">
        <f t="shared" si="12"/>
        <v>108</v>
      </c>
      <c r="W13" s="80">
        <f t="shared" si="12"/>
        <v>108</v>
      </c>
      <c r="X13" s="76">
        <f t="shared" si="12"/>
        <v>108</v>
      </c>
      <c r="Y13" s="76">
        <f t="shared" si="12"/>
        <v>108</v>
      </c>
      <c r="Z13" s="76">
        <f t="shared" si="12"/>
        <v>108</v>
      </c>
      <c r="AA13" s="349">
        <f t="shared" si="12"/>
        <v>108</v>
      </c>
      <c r="AB13" s="350">
        <f t="shared" si="12"/>
        <v>108</v>
      </c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351"/>
      <c r="AP13"/>
      <c r="AQ13"/>
      <c r="AR13"/>
      <c r="AS13" s="675"/>
      <c r="AT13" s="60">
        <v>10</v>
      </c>
      <c r="AU13" s="43">
        <v>1.2057142857142857</v>
      </c>
      <c r="AV13" s="137" t="s">
        <v>6</v>
      </c>
      <c r="AW13" s="67">
        <v>7</v>
      </c>
      <c r="AX13" s="145" t="s">
        <v>8</v>
      </c>
      <c r="AY13" s="245">
        <v>8.44</v>
      </c>
      <c r="AZ13" s="155" t="s">
        <v>6</v>
      </c>
      <c r="BA13" s="686">
        <v>7.7</v>
      </c>
      <c r="BB13" s="687"/>
      <c r="BC13" s="145" t="s">
        <v>8</v>
      </c>
      <c r="BD13" s="160">
        <f t="shared" si="7"/>
        <v>64.988</v>
      </c>
      <c r="BE13" s="165" t="s">
        <v>6</v>
      </c>
      <c r="BF13" s="48">
        <f t="shared" si="10"/>
        <v>108</v>
      </c>
      <c r="BG13" s="145" t="s">
        <v>8</v>
      </c>
      <c r="BH13" s="688">
        <f t="shared" si="4"/>
        <v>7018.7039999999997</v>
      </c>
      <c r="BI13" s="689"/>
      <c r="BJ13" s="308"/>
      <c r="BK13" s="308"/>
      <c r="BM13" s="72">
        <v>7</v>
      </c>
      <c r="BN13" s="260"/>
      <c r="BO13" s="258"/>
      <c r="BP13" s="258"/>
      <c r="BQ13" s="258"/>
      <c r="BR13" s="258"/>
      <c r="BS13" s="258"/>
      <c r="BT13" s="314">
        <f>BH13</f>
        <v>7018.7039999999997</v>
      </c>
      <c r="BU13" s="315">
        <f>BT13</f>
        <v>7018.7039999999997</v>
      </c>
      <c r="BV13" s="117">
        <f t="shared" si="13"/>
        <v>7018.7039999999997</v>
      </c>
      <c r="BW13" s="117">
        <f t="shared" si="13"/>
        <v>7018.7039999999997</v>
      </c>
      <c r="BX13" s="117">
        <f t="shared" si="13"/>
        <v>7018.7039999999997</v>
      </c>
      <c r="BY13" s="117">
        <f t="shared" si="13"/>
        <v>7018.7039999999997</v>
      </c>
      <c r="BZ13" s="117">
        <f t="shared" si="13"/>
        <v>7018.7039999999997</v>
      </c>
      <c r="CA13" s="117">
        <f t="shared" si="13"/>
        <v>7018.7039999999997</v>
      </c>
      <c r="CB13" s="117">
        <f t="shared" si="13"/>
        <v>7018.7039999999997</v>
      </c>
      <c r="CC13" s="117">
        <f t="shared" si="13"/>
        <v>7018.7039999999997</v>
      </c>
      <c r="CD13" s="117">
        <f t="shared" si="13"/>
        <v>7018.7039999999997</v>
      </c>
      <c r="CE13" s="117">
        <f t="shared" si="13"/>
        <v>7018.7039999999997</v>
      </c>
      <c r="CF13" s="117">
        <f t="shared" si="13"/>
        <v>7018.7039999999997</v>
      </c>
      <c r="CG13" s="118">
        <f t="shared" si="13"/>
        <v>7018.7039999999997</v>
      </c>
      <c r="CH13" s="119">
        <f t="shared" si="13"/>
        <v>7018.7039999999997</v>
      </c>
      <c r="CI13" s="117">
        <f t="shared" si="13"/>
        <v>7018.7039999999997</v>
      </c>
      <c r="CJ13" s="117">
        <f t="shared" si="13"/>
        <v>7018.7039999999997</v>
      </c>
      <c r="CK13" s="117">
        <f t="shared" si="13"/>
        <v>7018.7039999999997</v>
      </c>
      <c r="CL13" s="327">
        <f t="shared" si="13"/>
        <v>7018.7039999999997</v>
      </c>
      <c r="CM13" s="328">
        <f t="shared" si="13"/>
        <v>7018.7039999999997</v>
      </c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329"/>
      <c r="DA13" s="172"/>
      <c r="DB13" s="172"/>
      <c r="DC13" s="172"/>
    </row>
    <row r="14" spans="2:114" ht="15" x14ac:dyDescent="0.25">
      <c r="B14" s="71">
        <v>8</v>
      </c>
      <c r="C14" s="49"/>
      <c r="D14" s="89"/>
      <c r="E14" s="89"/>
      <c r="F14" s="89"/>
      <c r="G14" s="89"/>
      <c r="H14" s="89"/>
      <c r="I14" s="89"/>
      <c r="J14" s="176">
        <f>I13</f>
        <v>108</v>
      </c>
      <c r="K14" s="178">
        <f>J14</f>
        <v>108</v>
      </c>
      <c r="L14" s="87">
        <f t="shared" si="12"/>
        <v>108</v>
      </c>
      <c r="M14" s="87">
        <f t="shared" si="12"/>
        <v>108</v>
      </c>
      <c r="N14" s="87">
        <f t="shared" si="12"/>
        <v>108</v>
      </c>
      <c r="O14" s="87">
        <f t="shared" si="12"/>
        <v>108</v>
      </c>
      <c r="P14" s="87">
        <f t="shared" si="12"/>
        <v>108</v>
      </c>
      <c r="Q14" s="87">
        <f t="shared" si="12"/>
        <v>108</v>
      </c>
      <c r="R14" s="87">
        <f t="shared" si="12"/>
        <v>108</v>
      </c>
      <c r="S14" s="87">
        <f t="shared" si="12"/>
        <v>108</v>
      </c>
      <c r="T14" s="87">
        <f t="shared" si="12"/>
        <v>108</v>
      </c>
      <c r="U14" s="87">
        <f t="shared" si="12"/>
        <v>108</v>
      </c>
      <c r="V14" s="95">
        <f t="shared" si="12"/>
        <v>108</v>
      </c>
      <c r="W14" s="88">
        <f t="shared" si="12"/>
        <v>108</v>
      </c>
      <c r="X14" s="87">
        <f t="shared" si="12"/>
        <v>108</v>
      </c>
      <c r="Y14" s="87">
        <f t="shared" si="12"/>
        <v>108</v>
      </c>
      <c r="Z14" s="87">
        <f t="shared" si="12"/>
        <v>108</v>
      </c>
      <c r="AA14" s="87">
        <f t="shared" si="12"/>
        <v>108</v>
      </c>
      <c r="AB14" s="338">
        <f t="shared" si="12"/>
        <v>108</v>
      </c>
      <c r="AC14" s="352">
        <f t="shared" si="12"/>
        <v>108</v>
      </c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2"/>
      <c r="AP14"/>
      <c r="AQ14"/>
      <c r="AR14"/>
      <c r="AS14" s="673" t="s">
        <v>15</v>
      </c>
      <c r="AT14" s="59">
        <v>11</v>
      </c>
      <c r="AU14" s="151">
        <v>1.4371428571428573</v>
      </c>
      <c r="AV14" s="138" t="s">
        <v>6</v>
      </c>
      <c r="AW14" s="68">
        <v>7</v>
      </c>
      <c r="AX14" s="142" t="s">
        <v>8</v>
      </c>
      <c r="AY14" s="246">
        <v>10.06</v>
      </c>
      <c r="AZ14" s="156" t="s">
        <v>6</v>
      </c>
      <c r="BA14" s="676">
        <v>6.15</v>
      </c>
      <c r="BB14" s="677"/>
      <c r="BC14" s="142" t="s">
        <v>8</v>
      </c>
      <c r="BD14" s="158">
        <f t="shared" si="7"/>
        <v>61.869000000000007</v>
      </c>
      <c r="BE14" s="166" t="s">
        <v>6</v>
      </c>
      <c r="BF14" s="49">
        <f t="shared" si="10"/>
        <v>108</v>
      </c>
      <c r="BG14" s="142" t="s">
        <v>8</v>
      </c>
      <c r="BH14" s="671">
        <f t="shared" si="4"/>
        <v>6681.8520000000008</v>
      </c>
      <c r="BI14" s="672"/>
      <c r="BJ14" s="308"/>
      <c r="BK14" s="308"/>
      <c r="BM14" s="71">
        <v>8</v>
      </c>
      <c r="BN14" s="122"/>
      <c r="BO14" s="31"/>
      <c r="BP14" s="31"/>
      <c r="BQ14" s="31"/>
      <c r="BR14" s="31"/>
      <c r="BS14" s="31"/>
      <c r="BT14" s="31"/>
      <c r="BU14" s="316">
        <f>BH14</f>
        <v>6681.8520000000008</v>
      </c>
      <c r="BV14" s="304">
        <f>BU14</f>
        <v>6681.8520000000008</v>
      </c>
      <c r="BW14" s="112">
        <f t="shared" si="13"/>
        <v>6681.8520000000008</v>
      </c>
      <c r="BX14" s="112">
        <f t="shared" si="13"/>
        <v>6681.8520000000008</v>
      </c>
      <c r="BY14" s="112">
        <f t="shared" si="13"/>
        <v>6681.8520000000008</v>
      </c>
      <c r="BZ14" s="112">
        <f t="shared" si="13"/>
        <v>6681.8520000000008</v>
      </c>
      <c r="CA14" s="112">
        <f t="shared" si="13"/>
        <v>6681.8520000000008</v>
      </c>
      <c r="CB14" s="112">
        <f t="shared" si="13"/>
        <v>6681.8520000000008</v>
      </c>
      <c r="CC14" s="112">
        <f t="shared" si="13"/>
        <v>6681.8520000000008</v>
      </c>
      <c r="CD14" s="112">
        <f t="shared" si="13"/>
        <v>6681.8520000000008</v>
      </c>
      <c r="CE14" s="112">
        <f t="shared" si="13"/>
        <v>6681.8520000000008</v>
      </c>
      <c r="CF14" s="112">
        <f t="shared" si="13"/>
        <v>6681.8520000000008</v>
      </c>
      <c r="CG14" s="113">
        <f t="shared" si="13"/>
        <v>6681.8520000000008</v>
      </c>
      <c r="CH14" s="111">
        <f t="shared" si="13"/>
        <v>6681.8520000000008</v>
      </c>
      <c r="CI14" s="112">
        <f t="shared" si="13"/>
        <v>6681.8520000000008</v>
      </c>
      <c r="CJ14" s="112">
        <f t="shared" si="13"/>
        <v>6681.8520000000008</v>
      </c>
      <c r="CK14" s="112">
        <f t="shared" si="13"/>
        <v>6681.8520000000008</v>
      </c>
      <c r="CL14" s="112">
        <f t="shared" si="13"/>
        <v>6681.8520000000008</v>
      </c>
      <c r="CM14" s="305">
        <f t="shared" si="13"/>
        <v>6681.8520000000008</v>
      </c>
      <c r="CN14" s="330">
        <f t="shared" si="13"/>
        <v>6681.8520000000008</v>
      </c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3"/>
      <c r="DA14" s="172"/>
      <c r="DB14" s="172"/>
      <c r="DC14" s="172"/>
      <c r="DD14" s="172"/>
      <c r="DE14" s="172"/>
    </row>
    <row r="15" spans="2:114" ht="15" x14ac:dyDescent="0.25">
      <c r="B15" s="53">
        <v>9</v>
      </c>
      <c r="C15" s="46"/>
      <c r="D15" s="73"/>
      <c r="E15" s="73"/>
      <c r="F15" s="73"/>
      <c r="G15" s="73"/>
      <c r="H15" s="73"/>
      <c r="I15" s="73"/>
      <c r="J15" s="73"/>
      <c r="K15" s="174">
        <f>J14</f>
        <v>108</v>
      </c>
      <c r="L15" s="179">
        <f>K15</f>
        <v>108</v>
      </c>
      <c r="M15" s="74">
        <f t="shared" si="12"/>
        <v>108</v>
      </c>
      <c r="N15" s="74">
        <f t="shared" si="12"/>
        <v>108</v>
      </c>
      <c r="O15" s="74">
        <f t="shared" si="12"/>
        <v>108</v>
      </c>
      <c r="P15" s="74">
        <f t="shared" si="12"/>
        <v>108</v>
      </c>
      <c r="Q15" s="74">
        <f t="shared" si="12"/>
        <v>108</v>
      </c>
      <c r="R15" s="74">
        <f t="shared" si="12"/>
        <v>108</v>
      </c>
      <c r="S15" s="74">
        <f t="shared" si="12"/>
        <v>108</v>
      </c>
      <c r="T15" s="74">
        <f t="shared" si="12"/>
        <v>108</v>
      </c>
      <c r="U15" s="74">
        <f t="shared" si="12"/>
        <v>108</v>
      </c>
      <c r="V15" s="96">
        <f t="shared" si="12"/>
        <v>108</v>
      </c>
      <c r="W15" s="79">
        <f t="shared" si="12"/>
        <v>108</v>
      </c>
      <c r="X15" s="74">
        <f t="shared" si="12"/>
        <v>108</v>
      </c>
      <c r="Y15" s="74">
        <f t="shared" si="12"/>
        <v>108</v>
      </c>
      <c r="Z15" s="74">
        <f t="shared" si="12"/>
        <v>108</v>
      </c>
      <c r="AA15" s="74">
        <f t="shared" si="12"/>
        <v>108</v>
      </c>
      <c r="AB15" s="74">
        <f t="shared" si="12"/>
        <v>108</v>
      </c>
      <c r="AC15" s="353">
        <f t="shared" si="12"/>
        <v>108</v>
      </c>
      <c r="AD15" s="348">
        <f t="shared" si="12"/>
        <v>108</v>
      </c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6"/>
      <c r="AP15"/>
      <c r="AQ15"/>
      <c r="AR15"/>
      <c r="AS15" s="674"/>
      <c r="AT15" s="61">
        <v>12</v>
      </c>
      <c r="AU15" s="149">
        <v>1.6385714285714286</v>
      </c>
      <c r="AV15" s="135" t="s">
        <v>6</v>
      </c>
      <c r="AW15" s="41">
        <v>7</v>
      </c>
      <c r="AX15" s="143" t="s">
        <v>8</v>
      </c>
      <c r="AY15" s="247">
        <v>11.47</v>
      </c>
      <c r="AZ15" s="153" t="s">
        <v>6</v>
      </c>
      <c r="BA15" s="678">
        <v>6.15</v>
      </c>
      <c r="BB15" s="679"/>
      <c r="BC15" s="143" t="s">
        <v>8</v>
      </c>
      <c r="BD15" s="159">
        <f t="shared" si="7"/>
        <v>70.540500000000009</v>
      </c>
      <c r="BE15" s="163" t="s">
        <v>6</v>
      </c>
      <c r="BF15" s="46">
        <f t="shared" si="10"/>
        <v>108</v>
      </c>
      <c r="BG15" s="143" t="s">
        <v>8</v>
      </c>
      <c r="BH15" s="680">
        <f t="shared" si="4"/>
        <v>7618.3740000000007</v>
      </c>
      <c r="BI15" s="681"/>
      <c r="BJ15" s="308"/>
      <c r="BK15" s="308"/>
      <c r="BM15" s="53">
        <v>9</v>
      </c>
      <c r="BN15" s="259"/>
      <c r="BO15" s="257"/>
      <c r="BP15" s="257"/>
      <c r="BQ15" s="257"/>
      <c r="BR15" s="257"/>
      <c r="BS15" s="257"/>
      <c r="BT15" s="257"/>
      <c r="BU15" s="257"/>
      <c r="BV15" s="309">
        <f>BH15</f>
        <v>7618.3740000000007</v>
      </c>
      <c r="BW15" s="310">
        <f>BV15</f>
        <v>7618.3740000000007</v>
      </c>
      <c r="BX15" s="114">
        <f t="shared" si="13"/>
        <v>7618.3740000000007</v>
      </c>
      <c r="BY15" s="114">
        <f t="shared" si="13"/>
        <v>7618.3740000000007</v>
      </c>
      <c r="BZ15" s="114">
        <f t="shared" si="13"/>
        <v>7618.3740000000007</v>
      </c>
      <c r="CA15" s="114">
        <f t="shared" si="13"/>
        <v>7618.3740000000007</v>
      </c>
      <c r="CB15" s="114">
        <f t="shared" si="13"/>
        <v>7618.3740000000007</v>
      </c>
      <c r="CC15" s="114">
        <f t="shared" si="13"/>
        <v>7618.3740000000007</v>
      </c>
      <c r="CD15" s="114">
        <f t="shared" si="13"/>
        <v>7618.3740000000007</v>
      </c>
      <c r="CE15" s="114">
        <f t="shared" si="13"/>
        <v>7618.3740000000007</v>
      </c>
      <c r="CF15" s="114">
        <f t="shared" si="13"/>
        <v>7618.3740000000007</v>
      </c>
      <c r="CG15" s="115">
        <f t="shared" si="13"/>
        <v>7618.3740000000007</v>
      </c>
      <c r="CH15" s="116">
        <f t="shared" si="13"/>
        <v>7618.3740000000007</v>
      </c>
      <c r="CI15" s="114">
        <f t="shared" si="13"/>
        <v>7618.3740000000007</v>
      </c>
      <c r="CJ15" s="114">
        <f t="shared" si="13"/>
        <v>7618.3740000000007</v>
      </c>
      <c r="CK15" s="114">
        <f t="shared" si="13"/>
        <v>7618.3740000000007</v>
      </c>
      <c r="CL15" s="114">
        <f t="shared" si="13"/>
        <v>7618.3740000000007</v>
      </c>
      <c r="CM15" s="114">
        <f t="shared" si="13"/>
        <v>7618.3740000000007</v>
      </c>
      <c r="CN15" s="301">
        <f t="shared" si="13"/>
        <v>7618.3740000000007</v>
      </c>
      <c r="CO15" s="326">
        <f t="shared" si="13"/>
        <v>7618.3740000000007</v>
      </c>
      <c r="CP15" s="324"/>
      <c r="CQ15" s="324"/>
      <c r="CR15" s="324"/>
      <c r="CS15" s="324"/>
      <c r="CT15" s="324"/>
      <c r="CU15" s="324"/>
      <c r="CV15" s="324"/>
      <c r="CW15" s="324"/>
      <c r="CX15" s="324"/>
      <c r="CY15" s="324"/>
      <c r="CZ15" s="325"/>
      <c r="DA15" s="172"/>
      <c r="DB15" s="172"/>
      <c r="DC15" s="172"/>
    </row>
    <row r="16" spans="2:114" ht="15" x14ac:dyDescent="0.25">
      <c r="B16" s="53">
        <v>10</v>
      </c>
      <c r="C16" s="46"/>
      <c r="D16" s="73"/>
      <c r="E16" s="73"/>
      <c r="F16" s="73"/>
      <c r="G16" s="73"/>
      <c r="H16" s="73"/>
      <c r="I16" s="73"/>
      <c r="J16" s="73"/>
      <c r="K16" s="73"/>
      <c r="L16" s="174">
        <f>K15</f>
        <v>108</v>
      </c>
      <c r="M16" s="179">
        <f>L16</f>
        <v>108</v>
      </c>
      <c r="N16" s="74">
        <f t="shared" si="12"/>
        <v>108</v>
      </c>
      <c r="O16" s="74">
        <f t="shared" si="12"/>
        <v>108</v>
      </c>
      <c r="P16" s="74">
        <f t="shared" si="12"/>
        <v>108</v>
      </c>
      <c r="Q16" s="74">
        <f t="shared" si="12"/>
        <v>108</v>
      </c>
      <c r="R16" s="74">
        <f t="shared" si="12"/>
        <v>108</v>
      </c>
      <c r="S16" s="74">
        <f t="shared" si="12"/>
        <v>108</v>
      </c>
      <c r="T16" s="74">
        <f t="shared" si="12"/>
        <v>108</v>
      </c>
      <c r="U16" s="74">
        <f t="shared" si="12"/>
        <v>108</v>
      </c>
      <c r="V16" s="96">
        <f t="shared" si="12"/>
        <v>108</v>
      </c>
      <c r="W16" s="79">
        <f t="shared" si="12"/>
        <v>108</v>
      </c>
      <c r="X16" s="74">
        <f t="shared" si="12"/>
        <v>108</v>
      </c>
      <c r="Y16" s="74">
        <f t="shared" si="12"/>
        <v>108</v>
      </c>
      <c r="Z16" s="74">
        <f t="shared" si="12"/>
        <v>108</v>
      </c>
      <c r="AA16" s="74">
        <f t="shared" si="12"/>
        <v>108</v>
      </c>
      <c r="AB16" s="74">
        <f t="shared" si="12"/>
        <v>108</v>
      </c>
      <c r="AC16" s="74">
        <f t="shared" si="12"/>
        <v>108</v>
      </c>
      <c r="AD16" s="353">
        <f t="shared" si="12"/>
        <v>108</v>
      </c>
      <c r="AE16" s="348">
        <f t="shared" si="12"/>
        <v>108</v>
      </c>
      <c r="AF16" s="345"/>
      <c r="AG16" s="345"/>
      <c r="AH16" s="345"/>
      <c r="AI16" s="345"/>
      <c r="AJ16" s="345"/>
      <c r="AK16" s="345"/>
      <c r="AL16" s="345"/>
      <c r="AM16" s="345"/>
      <c r="AN16" s="345"/>
      <c r="AO16" s="346"/>
      <c r="AP16"/>
      <c r="AQ16"/>
      <c r="AR16"/>
      <c r="AS16" s="674"/>
      <c r="AT16" s="61">
        <v>13</v>
      </c>
      <c r="AU16" s="149">
        <v>1.83</v>
      </c>
      <c r="AV16" s="135" t="s">
        <v>6</v>
      </c>
      <c r="AW16" s="41">
        <v>7</v>
      </c>
      <c r="AX16" s="143" t="s">
        <v>8</v>
      </c>
      <c r="AY16" s="247">
        <v>12.81</v>
      </c>
      <c r="AZ16" s="153" t="s">
        <v>6</v>
      </c>
      <c r="BA16" s="678">
        <v>6.15</v>
      </c>
      <c r="BB16" s="679"/>
      <c r="BC16" s="143" t="s">
        <v>8</v>
      </c>
      <c r="BD16" s="159">
        <f t="shared" si="7"/>
        <v>78.781500000000008</v>
      </c>
      <c r="BE16" s="163" t="s">
        <v>6</v>
      </c>
      <c r="BF16" s="46">
        <f t="shared" si="10"/>
        <v>108</v>
      </c>
      <c r="BG16" s="143" t="s">
        <v>8</v>
      </c>
      <c r="BH16" s="680">
        <f t="shared" si="4"/>
        <v>8508.402</v>
      </c>
      <c r="BI16" s="681"/>
      <c r="BJ16" s="308"/>
      <c r="BK16" s="308"/>
      <c r="BM16" s="53">
        <v>10</v>
      </c>
      <c r="BN16" s="259"/>
      <c r="BO16" s="257"/>
      <c r="BP16" s="257"/>
      <c r="BQ16" s="257"/>
      <c r="BR16" s="257"/>
      <c r="BS16" s="257"/>
      <c r="BT16" s="257"/>
      <c r="BU16" s="257"/>
      <c r="BV16" s="257"/>
      <c r="BW16" s="309">
        <f>BH16</f>
        <v>8508.402</v>
      </c>
      <c r="BX16" s="310">
        <f>BW16</f>
        <v>8508.402</v>
      </c>
      <c r="BY16" s="114">
        <f t="shared" si="13"/>
        <v>8508.402</v>
      </c>
      <c r="BZ16" s="114">
        <f t="shared" si="13"/>
        <v>8508.402</v>
      </c>
      <c r="CA16" s="114">
        <f t="shared" si="13"/>
        <v>8508.402</v>
      </c>
      <c r="CB16" s="114">
        <f t="shared" si="13"/>
        <v>8508.402</v>
      </c>
      <c r="CC16" s="114">
        <f t="shared" si="13"/>
        <v>8508.402</v>
      </c>
      <c r="CD16" s="114">
        <f t="shared" si="13"/>
        <v>8508.402</v>
      </c>
      <c r="CE16" s="114">
        <f t="shared" si="13"/>
        <v>8508.402</v>
      </c>
      <c r="CF16" s="114">
        <f t="shared" si="13"/>
        <v>8508.402</v>
      </c>
      <c r="CG16" s="115">
        <f t="shared" si="13"/>
        <v>8508.402</v>
      </c>
      <c r="CH16" s="116">
        <f t="shared" si="13"/>
        <v>8508.402</v>
      </c>
      <c r="CI16" s="114">
        <f t="shared" si="13"/>
        <v>8508.402</v>
      </c>
      <c r="CJ16" s="114">
        <f t="shared" si="13"/>
        <v>8508.402</v>
      </c>
      <c r="CK16" s="114">
        <f t="shared" si="13"/>
        <v>8508.402</v>
      </c>
      <c r="CL16" s="114">
        <f t="shared" si="13"/>
        <v>8508.402</v>
      </c>
      <c r="CM16" s="114">
        <f t="shared" si="13"/>
        <v>8508.402</v>
      </c>
      <c r="CN16" s="114">
        <f t="shared" si="13"/>
        <v>8508.402</v>
      </c>
      <c r="CO16" s="301">
        <f t="shared" si="13"/>
        <v>8508.402</v>
      </c>
      <c r="CP16" s="326">
        <f t="shared" si="13"/>
        <v>8508.402</v>
      </c>
      <c r="CQ16" s="324"/>
      <c r="CR16" s="324"/>
      <c r="CS16" s="324"/>
      <c r="CT16" s="324"/>
      <c r="CU16" s="324"/>
      <c r="CV16" s="324"/>
      <c r="CW16" s="324"/>
      <c r="CX16" s="324"/>
      <c r="CY16" s="324"/>
      <c r="CZ16" s="325"/>
      <c r="DA16" s="172"/>
      <c r="DB16" s="172"/>
      <c r="DC16" s="172"/>
    </row>
    <row r="17" spans="2:108" ht="15.75" thickBot="1" x14ac:dyDescent="0.3">
      <c r="B17" s="72">
        <v>11</v>
      </c>
      <c r="C17" s="48"/>
      <c r="D17" s="85"/>
      <c r="E17" s="85"/>
      <c r="F17" s="85"/>
      <c r="G17" s="85"/>
      <c r="H17" s="85"/>
      <c r="I17" s="85"/>
      <c r="J17" s="85"/>
      <c r="K17" s="85"/>
      <c r="L17" s="85"/>
      <c r="M17" s="175">
        <f>L16</f>
        <v>108</v>
      </c>
      <c r="N17" s="180">
        <f>M17</f>
        <v>108</v>
      </c>
      <c r="O17" s="76">
        <f t="shared" si="12"/>
        <v>108</v>
      </c>
      <c r="P17" s="76">
        <f t="shared" si="12"/>
        <v>108</v>
      </c>
      <c r="Q17" s="76">
        <f t="shared" si="12"/>
        <v>108</v>
      </c>
      <c r="R17" s="76">
        <f t="shared" si="12"/>
        <v>108</v>
      </c>
      <c r="S17" s="76">
        <f t="shared" si="12"/>
        <v>108</v>
      </c>
      <c r="T17" s="76">
        <f t="shared" si="12"/>
        <v>108</v>
      </c>
      <c r="U17" s="76">
        <f t="shared" si="12"/>
        <v>108</v>
      </c>
      <c r="V17" s="97">
        <f t="shared" si="12"/>
        <v>108</v>
      </c>
      <c r="W17" s="80">
        <f t="shared" si="12"/>
        <v>108</v>
      </c>
      <c r="X17" s="76">
        <f t="shared" si="12"/>
        <v>108</v>
      </c>
      <c r="Y17" s="76">
        <f t="shared" si="12"/>
        <v>108</v>
      </c>
      <c r="Z17" s="76">
        <f t="shared" si="12"/>
        <v>108</v>
      </c>
      <c r="AA17" s="76">
        <f t="shared" si="12"/>
        <v>108</v>
      </c>
      <c r="AB17" s="76">
        <f t="shared" si="12"/>
        <v>108</v>
      </c>
      <c r="AC17" s="76">
        <f t="shared" si="12"/>
        <v>108</v>
      </c>
      <c r="AD17" s="76">
        <f t="shared" si="12"/>
        <v>108</v>
      </c>
      <c r="AE17" s="349">
        <f t="shared" si="12"/>
        <v>108</v>
      </c>
      <c r="AF17" s="350">
        <f t="shared" si="12"/>
        <v>108</v>
      </c>
      <c r="AG17" s="75"/>
      <c r="AH17" s="75"/>
      <c r="AI17" s="75"/>
      <c r="AJ17" s="75"/>
      <c r="AK17" s="75"/>
      <c r="AL17" s="75"/>
      <c r="AM17" s="75"/>
      <c r="AN17" s="75"/>
      <c r="AO17" s="351"/>
      <c r="AP17"/>
      <c r="AQ17"/>
      <c r="AR17"/>
      <c r="AS17" s="675"/>
      <c r="AT17" s="60">
        <v>14</v>
      </c>
      <c r="AU17" s="43">
        <v>2.0142857142857142</v>
      </c>
      <c r="AV17" s="137" t="s">
        <v>6</v>
      </c>
      <c r="AW17" s="141">
        <v>7</v>
      </c>
      <c r="AX17" s="144" t="s">
        <v>8</v>
      </c>
      <c r="AY17" s="248">
        <v>14.1</v>
      </c>
      <c r="AZ17" s="155" t="s">
        <v>6</v>
      </c>
      <c r="BA17" s="686">
        <v>6.15</v>
      </c>
      <c r="BB17" s="687"/>
      <c r="BC17" s="144" t="s">
        <v>8</v>
      </c>
      <c r="BD17" s="160">
        <f t="shared" si="7"/>
        <v>86.715000000000003</v>
      </c>
      <c r="BE17" s="165" t="s">
        <v>6</v>
      </c>
      <c r="BF17" s="48">
        <f t="shared" si="10"/>
        <v>108</v>
      </c>
      <c r="BG17" s="144" t="s">
        <v>8</v>
      </c>
      <c r="BH17" s="688">
        <f t="shared" si="4"/>
        <v>9365.2200000000012</v>
      </c>
      <c r="BI17" s="689"/>
      <c r="BJ17" s="308"/>
      <c r="BK17" s="308"/>
      <c r="BM17" s="72">
        <v>11</v>
      </c>
      <c r="BN17" s="260"/>
      <c r="BO17" s="258"/>
      <c r="BP17" s="258"/>
      <c r="BQ17" s="258"/>
      <c r="BR17" s="258"/>
      <c r="BS17" s="258"/>
      <c r="BT17" s="258"/>
      <c r="BU17" s="258"/>
      <c r="BV17" s="258"/>
      <c r="BW17" s="258"/>
      <c r="BX17" s="314">
        <f>BH17</f>
        <v>9365.2200000000012</v>
      </c>
      <c r="BY17" s="315">
        <f>BX17</f>
        <v>9365.2200000000012</v>
      </c>
      <c r="BZ17" s="117">
        <f t="shared" si="13"/>
        <v>9365.2200000000012</v>
      </c>
      <c r="CA17" s="117">
        <f t="shared" si="13"/>
        <v>9365.2200000000012</v>
      </c>
      <c r="CB17" s="117">
        <f t="shared" si="13"/>
        <v>9365.2200000000012</v>
      </c>
      <c r="CC17" s="117">
        <f t="shared" si="13"/>
        <v>9365.2200000000012</v>
      </c>
      <c r="CD17" s="117">
        <f t="shared" si="13"/>
        <v>9365.2200000000012</v>
      </c>
      <c r="CE17" s="117">
        <f t="shared" si="13"/>
        <v>9365.2200000000012</v>
      </c>
      <c r="CF17" s="117">
        <f t="shared" si="13"/>
        <v>9365.2200000000012</v>
      </c>
      <c r="CG17" s="118">
        <f t="shared" si="13"/>
        <v>9365.2200000000012</v>
      </c>
      <c r="CH17" s="119">
        <f t="shared" si="13"/>
        <v>9365.2200000000012</v>
      </c>
      <c r="CI17" s="117">
        <f t="shared" si="13"/>
        <v>9365.2200000000012</v>
      </c>
      <c r="CJ17" s="117">
        <f t="shared" si="13"/>
        <v>9365.2200000000012</v>
      </c>
      <c r="CK17" s="117">
        <f t="shared" si="13"/>
        <v>9365.2200000000012</v>
      </c>
      <c r="CL17" s="117">
        <f t="shared" si="13"/>
        <v>9365.2200000000012</v>
      </c>
      <c r="CM17" s="117">
        <f t="shared" si="13"/>
        <v>9365.2200000000012</v>
      </c>
      <c r="CN17" s="117">
        <f t="shared" si="13"/>
        <v>9365.2200000000012</v>
      </c>
      <c r="CO17" s="117">
        <f t="shared" si="13"/>
        <v>9365.2200000000012</v>
      </c>
      <c r="CP17" s="327">
        <f t="shared" si="13"/>
        <v>9365.2200000000012</v>
      </c>
      <c r="CQ17" s="328">
        <f t="shared" si="13"/>
        <v>9365.2200000000012</v>
      </c>
      <c r="CR17" s="78"/>
      <c r="CS17" s="78"/>
      <c r="CT17" s="78"/>
      <c r="CU17" s="78"/>
      <c r="CV17" s="78"/>
      <c r="CW17" s="78"/>
      <c r="CX17" s="78"/>
      <c r="CY17" s="78"/>
      <c r="CZ17" s="329"/>
      <c r="DA17" s="172"/>
      <c r="DB17" s="172"/>
      <c r="DC17" s="172"/>
      <c r="DD17" s="172"/>
    </row>
    <row r="18" spans="2:108" ht="15" x14ac:dyDescent="0.25">
      <c r="B18" s="71">
        <v>12</v>
      </c>
      <c r="C18" s="4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176">
        <f>M17</f>
        <v>108</v>
      </c>
      <c r="O18" s="178">
        <f>N18</f>
        <v>108</v>
      </c>
      <c r="P18" s="87">
        <f t="shared" si="12"/>
        <v>108</v>
      </c>
      <c r="Q18" s="87">
        <f t="shared" si="12"/>
        <v>108</v>
      </c>
      <c r="R18" s="87">
        <f t="shared" si="12"/>
        <v>108</v>
      </c>
      <c r="S18" s="87">
        <f t="shared" ref="S18:AO26" si="14">R18</f>
        <v>108</v>
      </c>
      <c r="T18" s="87">
        <f t="shared" si="14"/>
        <v>108</v>
      </c>
      <c r="U18" s="87">
        <f t="shared" si="14"/>
        <v>108</v>
      </c>
      <c r="V18" s="95">
        <f t="shared" si="14"/>
        <v>108</v>
      </c>
      <c r="W18" s="88">
        <f t="shared" si="14"/>
        <v>108</v>
      </c>
      <c r="X18" s="87">
        <f t="shared" si="14"/>
        <v>108</v>
      </c>
      <c r="Y18" s="87">
        <f t="shared" si="14"/>
        <v>108</v>
      </c>
      <c r="Z18" s="87">
        <f t="shared" si="14"/>
        <v>108</v>
      </c>
      <c r="AA18" s="87">
        <f t="shared" si="14"/>
        <v>108</v>
      </c>
      <c r="AB18" s="87">
        <f t="shared" si="14"/>
        <v>108</v>
      </c>
      <c r="AC18" s="87">
        <f t="shared" si="14"/>
        <v>108</v>
      </c>
      <c r="AD18" s="87">
        <f t="shared" si="14"/>
        <v>108</v>
      </c>
      <c r="AE18" s="87">
        <f t="shared" si="14"/>
        <v>108</v>
      </c>
      <c r="AF18" s="338">
        <f t="shared" si="14"/>
        <v>108</v>
      </c>
      <c r="AG18" s="352">
        <f t="shared" si="14"/>
        <v>108</v>
      </c>
      <c r="AH18" s="341"/>
      <c r="AI18" s="341"/>
      <c r="AJ18" s="341"/>
      <c r="AK18" s="341"/>
      <c r="AL18" s="341"/>
      <c r="AM18" s="341"/>
      <c r="AN18" s="341"/>
      <c r="AO18" s="342"/>
      <c r="AP18"/>
      <c r="AQ18"/>
      <c r="AR18"/>
      <c r="AS18" s="673" t="s">
        <v>17</v>
      </c>
      <c r="AT18" s="59">
        <v>15</v>
      </c>
      <c r="AU18" s="148">
        <v>2.17</v>
      </c>
      <c r="AV18" s="138" t="s">
        <v>6</v>
      </c>
      <c r="AW18" s="68">
        <v>7</v>
      </c>
      <c r="AX18" s="142" t="s">
        <v>8</v>
      </c>
      <c r="AY18" s="249">
        <v>15.19</v>
      </c>
      <c r="AZ18" s="156" t="s">
        <v>6</v>
      </c>
      <c r="BA18" s="676">
        <v>5.35</v>
      </c>
      <c r="BB18" s="677"/>
      <c r="BC18" s="142" t="s">
        <v>8</v>
      </c>
      <c r="BD18" s="158">
        <f t="shared" si="7"/>
        <v>81.266499999999994</v>
      </c>
      <c r="BE18" s="166" t="s">
        <v>6</v>
      </c>
      <c r="BF18" s="49">
        <f t="shared" si="10"/>
        <v>108</v>
      </c>
      <c r="BG18" s="142" t="s">
        <v>8</v>
      </c>
      <c r="BH18" s="671">
        <f t="shared" si="4"/>
        <v>8776.7819999999992</v>
      </c>
      <c r="BI18" s="672"/>
      <c r="BJ18" s="308"/>
      <c r="BK18" s="308"/>
      <c r="BM18" s="71">
        <v>12</v>
      </c>
      <c r="BN18" s="122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6">
        <f>BH18</f>
        <v>8776.7819999999992</v>
      </c>
      <c r="BZ18" s="304">
        <f>BY18</f>
        <v>8776.7819999999992</v>
      </c>
      <c r="CA18" s="112">
        <f t="shared" si="13"/>
        <v>8776.7819999999992</v>
      </c>
      <c r="CB18" s="112">
        <f t="shared" si="13"/>
        <v>8776.7819999999992</v>
      </c>
      <c r="CC18" s="112">
        <f t="shared" si="13"/>
        <v>8776.7819999999992</v>
      </c>
      <c r="CD18" s="112">
        <f t="shared" si="13"/>
        <v>8776.7819999999992</v>
      </c>
      <c r="CE18" s="112">
        <f t="shared" si="13"/>
        <v>8776.7819999999992</v>
      </c>
      <c r="CF18" s="112">
        <f t="shared" si="13"/>
        <v>8776.7819999999992</v>
      </c>
      <c r="CG18" s="113">
        <f t="shared" si="13"/>
        <v>8776.7819999999992</v>
      </c>
      <c r="CH18" s="111">
        <f t="shared" si="13"/>
        <v>8776.7819999999992</v>
      </c>
      <c r="CI18" s="112">
        <f t="shared" si="13"/>
        <v>8776.7819999999992</v>
      </c>
      <c r="CJ18" s="112">
        <f t="shared" si="13"/>
        <v>8776.7819999999992</v>
      </c>
      <c r="CK18" s="112">
        <f t="shared" si="13"/>
        <v>8776.7819999999992</v>
      </c>
      <c r="CL18" s="112">
        <f t="shared" si="13"/>
        <v>8776.7819999999992</v>
      </c>
      <c r="CM18" s="112">
        <f t="shared" si="13"/>
        <v>8776.7819999999992</v>
      </c>
      <c r="CN18" s="112">
        <f t="shared" si="13"/>
        <v>8776.7819999999992</v>
      </c>
      <c r="CO18" s="112">
        <f t="shared" si="13"/>
        <v>8776.7819999999992</v>
      </c>
      <c r="CP18" s="112">
        <f t="shared" si="13"/>
        <v>8776.7819999999992</v>
      </c>
      <c r="CQ18" s="305">
        <f t="shared" si="13"/>
        <v>8776.7819999999992</v>
      </c>
      <c r="CR18" s="330">
        <f t="shared" si="13"/>
        <v>8776.7819999999992</v>
      </c>
      <c r="CS18" s="322"/>
      <c r="CT18" s="322"/>
      <c r="CU18" s="322"/>
      <c r="CV18" s="322"/>
      <c r="CW18" s="322"/>
      <c r="CX18" s="322"/>
      <c r="CY18" s="322"/>
      <c r="CZ18" s="323"/>
      <c r="DA18" s="172"/>
      <c r="DB18" s="172"/>
      <c r="DC18" s="172"/>
      <c r="DD18" s="172"/>
    </row>
    <row r="19" spans="2:108" ht="15" x14ac:dyDescent="0.25">
      <c r="B19" s="53">
        <v>13</v>
      </c>
      <c r="C19" s="46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174">
        <f>N18</f>
        <v>108</v>
      </c>
      <c r="P19" s="179">
        <f>O19</f>
        <v>108</v>
      </c>
      <c r="Q19" s="74">
        <f t="shared" ref="Q19:Z26" si="15">P19</f>
        <v>108</v>
      </c>
      <c r="R19" s="74">
        <f t="shared" si="15"/>
        <v>108</v>
      </c>
      <c r="S19" s="74">
        <f t="shared" si="15"/>
        <v>108</v>
      </c>
      <c r="T19" s="74">
        <f t="shared" si="14"/>
        <v>108</v>
      </c>
      <c r="U19" s="74">
        <f t="shared" si="14"/>
        <v>108</v>
      </c>
      <c r="V19" s="96">
        <f t="shared" si="14"/>
        <v>108</v>
      </c>
      <c r="W19" s="79">
        <f t="shared" si="14"/>
        <v>108</v>
      </c>
      <c r="X19" s="74">
        <f t="shared" si="14"/>
        <v>108</v>
      </c>
      <c r="Y19" s="74">
        <f t="shared" si="14"/>
        <v>108</v>
      </c>
      <c r="Z19" s="74">
        <f t="shared" si="14"/>
        <v>108</v>
      </c>
      <c r="AA19" s="74">
        <f t="shared" si="14"/>
        <v>108</v>
      </c>
      <c r="AB19" s="74">
        <f t="shared" si="14"/>
        <v>108</v>
      </c>
      <c r="AC19" s="74">
        <f t="shared" si="14"/>
        <v>108</v>
      </c>
      <c r="AD19" s="74">
        <f t="shared" si="14"/>
        <v>108</v>
      </c>
      <c r="AE19" s="74">
        <f t="shared" si="14"/>
        <v>108</v>
      </c>
      <c r="AF19" s="74">
        <f t="shared" si="14"/>
        <v>108</v>
      </c>
      <c r="AG19" s="353">
        <f t="shared" si="14"/>
        <v>108</v>
      </c>
      <c r="AH19" s="348">
        <f t="shared" si="14"/>
        <v>108</v>
      </c>
      <c r="AI19" s="345"/>
      <c r="AJ19" s="345"/>
      <c r="AK19" s="345"/>
      <c r="AL19" s="345"/>
      <c r="AM19" s="345"/>
      <c r="AN19" s="345"/>
      <c r="AO19" s="346"/>
      <c r="AP19"/>
      <c r="AQ19"/>
      <c r="AR19"/>
      <c r="AS19" s="674"/>
      <c r="AT19" s="61">
        <v>16</v>
      </c>
      <c r="AU19" s="149">
        <v>2.3142857142857141</v>
      </c>
      <c r="AV19" s="135" t="s">
        <v>6</v>
      </c>
      <c r="AW19" s="41">
        <v>7</v>
      </c>
      <c r="AX19" s="143" t="s">
        <v>8</v>
      </c>
      <c r="AY19" s="247">
        <v>16.2</v>
      </c>
      <c r="AZ19" s="153" t="s">
        <v>6</v>
      </c>
      <c r="BA19" s="678">
        <v>5.35</v>
      </c>
      <c r="BB19" s="679"/>
      <c r="BC19" s="143" t="s">
        <v>8</v>
      </c>
      <c r="BD19" s="159">
        <f t="shared" si="7"/>
        <v>86.669999999999987</v>
      </c>
      <c r="BE19" s="163" t="s">
        <v>6</v>
      </c>
      <c r="BF19" s="46">
        <f t="shared" si="10"/>
        <v>108</v>
      </c>
      <c r="BG19" s="143" t="s">
        <v>8</v>
      </c>
      <c r="BH19" s="680">
        <f t="shared" si="4"/>
        <v>9360.3599999999988</v>
      </c>
      <c r="BI19" s="681"/>
      <c r="BJ19" s="308"/>
      <c r="BK19" s="308"/>
      <c r="BM19" s="53">
        <v>13</v>
      </c>
      <c r="BN19" s="259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309">
        <f>BH19</f>
        <v>9360.3599999999988</v>
      </c>
      <c r="CA19" s="310">
        <f>BZ19</f>
        <v>9360.3599999999988</v>
      </c>
      <c r="CB19" s="114">
        <f t="shared" ref="CB19:CS19" si="16">CA19</f>
        <v>9360.3599999999988</v>
      </c>
      <c r="CC19" s="114">
        <f t="shared" si="16"/>
        <v>9360.3599999999988</v>
      </c>
      <c r="CD19" s="114">
        <f t="shared" si="16"/>
        <v>9360.3599999999988</v>
      </c>
      <c r="CE19" s="114">
        <f t="shared" si="16"/>
        <v>9360.3599999999988</v>
      </c>
      <c r="CF19" s="114">
        <f t="shared" si="16"/>
        <v>9360.3599999999988</v>
      </c>
      <c r="CG19" s="115">
        <f t="shared" si="16"/>
        <v>9360.3599999999988</v>
      </c>
      <c r="CH19" s="116">
        <f t="shared" si="16"/>
        <v>9360.3599999999988</v>
      </c>
      <c r="CI19" s="114">
        <f t="shared" si="16"/>
        <v>9360.3599999999988</v>
      </c>
      <c r="CJ19" s="114">
        <f t="shared" si="16"/>
        <v>9360.3599999999988</v>
      </c>
      <c r="CK19" s="114">
        <f t="shared" si="16"/>
        <v>9360.3599999999988</v>
      </c>
      <c r="CL19" s="114">
        <f t="shared" si="16"/>
        <v>9360.3599999999988</v>
      </c>
      <c r="CM19" s="114">
        <f t="shared" si="16"/>
        <v>9360.3599999999988</v>
      </c>
      <c r="CN19" s="114">
        <f t="shared" si="16"/>
        <v>9360.3599999999988</v>
      </c>
      <c r="CO19" s="114">
        <f t="shared" si="16"/>
        <v>9360.3599999999988</v>
      </c>
      <c r="CP19" s="114">
        <f t="shared" si="16"/>
        <v>9360.3599999999988</v>
      </c>
      <c r="CQ19" s="114">
        <f t="shared" si="16"/>
        <v>9360.3599999999988</v>
      </c>
      <c r="CR19" s="301">
        <f t="shared" si="16"/>
        <v>9360.3599999999988</v>
      </c>
      <c r="CS19" s="326">
        <f t="shared" si="16"/>
        <v>9360.3599999999988</v>
      </c>
      <c r="CT19" s="324"/>
      <c r="CU19" s="324"/>
      <c r="CV19" s="324"/>
      <c r="CW19" s="324"/>
      <c r="CX19" s="324"/>
      <c r="CY19" s="324"/>
      <c r="CZ19" s="325"/>
      <c r="DA19" s="172"/>
      <c r="DB19" s="172"/>
      <c r="DC19" s="172"/>
      <c r="DD19" s="172"/>
    </row>
    <row r="20" spans="2:108" ht="15" x14ac:dyDescent="0.25">
      <c r="B20" s="53">
        <v>14</v>
      </c>
      <c r="C20" s="46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174">
        <f>O19</f>
        <v>108</v>
      </c>
      <c r="Q20" s="179">
        <f>P20</f>
        <v>108</v>
      </c>
      <c r="R20" s="74">
        <f t="shared" si="15"/>
        <v>108</v>
      </c>
      <c r="S20" s="74">
        <f t="shared" si="15"/>
        <v>108</v>
      </c>
      <c r="T20" s="74">
        <f t="shared" si="15"/>
        <v>108</v>
      </c>
      <c r="U20" s="74">
        <f t="shared" si="14"/>
        <v>108</v>
      </c>
      <c r="V20" s="96">
        <f t="shared" si="14"/>
        <v>108</v>
      </c>
      <c r="W20" s="79">
        <f t="shared" si="14"/>
        <v>108</v>
      </c>
      <c r="X20" s="74">
        <f t="shared" si="14"/>
        <v>108</v>
      </c>
      <c r="Y20" s="74">
        <f t="shared" si="14"/>
        <v>108</v>
      </c>
      <c r="Z20" s="74">
        <f t="shared" si="14"/>
        <v>108</v>
      </c>
      <c r="AA20" s="74">
        <f t="shared" si="14"/>
        <v>108</v>
      </c>
      <c r="AB20" s="74">
        <f t="shared" si="14"/>
        <v>108</v>
      </c>
      <c r="AC20" s="74">
        <f t="shared" si="14"/>
        <v>108</v>
      </c>
      <c r="AD20" s="74">
        <f t="shared" si="14"/>
        <v>108</v>
      </c>
      <c r="AE20" s="74">
        <f t="shared" si="14"/>
        <v>108</v>
      </c>
      <c r="AF20" s="74">
        <f t="shared" si="14"/>
        <v>108</v>
      </c>
      <c r="AG20" s="74">
        <f t="shared" si="14"/>
        <v>108</v>
      </c>
      <c r="AH20" s="353">
        <f t="shared" si="14"/>
        <v>108</v>
      </c>
      <c r="AI20" s="348">
        <f t="shared" si="14"/>
        <v>108</v>
      </c>
      <c r="AJ20" s="345"/>
      <c r="AK20" s="345"/>
      <c r="AL20" s="345"/>
      <c r="AM20" s="345"/>
      <c r="AN20" s="345"/>
      <c r="AO20" s="346"/>
      <c r="AP20"/>
      <c r="AQ20"/>
      <c r="AR20"/>
      <c r="AS20" s="674"/>
      <c r="AT20" s="61">
        <v>17</v>
      </c>
      <c r="AU20" s="149">
        <v>2.44</v>
      </c>
      <c r="AV20" s="135" t="s">
        <v>6</v>
      </c>
      <c r="AW20" s="41">
        <v>7</v>
      </c>
      <c r="AX20" s="143" t="s">
        <v>8</v>
      </c>
      <c r="AY20" s="247">
        <v>17.079999999999998</v>
      </c>
      <c r="AZ20" s="153" t="s">
        <v>6</v>
      </c>
      <c r="BA20" s="678">
        <v>5.35</v>
      </c>
      <c r="BB20" s="679"/>
      <c r="BC20" s="143" t="s">
        <v>8</v>
      </c>
      <c r="BD20" s="159">
        <f t="shared" si="7"/>
        <v>91.377999999999986</v>
      </c>
      <c r="BE20" s="163" t="s">
        <v>6</v>
      </c>
      <c r="BF20" s="46">
        <f t="shared" si="10"/>
        <v>108</v>
      </c>
      <c r="BG20" s="143" t="s">
        <v>8</v>
      </c>
      <c r="BH20" s="680">
        <f t="shared" si="4"/>
        <v>9868.8239999999987</v>
      </c>
      <c r="BI20" s="681"/>
      <c r="BJ20" s="308"/>
      <c r="BK20" s="308"/>
      <c r="BM20" s="53">
        <v>14</v>
      </c>
      <c r="BN20" s="259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309">
        <f>BH20</f>
        <v>9868.8239999999987</v>
      </c>
      <c r="CB20" s="310">
        <f>CA20</f>
        <v>9868.8239999999987</v>
      </c>
      <c r="CC20" s="114">
        <f t="shared" ref="CC20:CT20" si="17">CB20</f>
        <v>9868.8239999999987</v>
      </c>
      <c r="CD20" s="114">
        <f t="shared" si="17"/>
        <v>9868.8239999999987</v>
      </c>
      <c r="CE20" s="114">
        <f t="shared" si="17"/>
        <v>9868.8239999999987</v>
      </c>
      <c r="CF20" s="114">
        <f t="shared" si="17"/>
        <v>9868.8239999999987</v>
      </c>
      <c r="CG20" s="115">
        <f t="shared" si="17"/>
        <v>9868.8239999999987</v>
      </c>
      <c r="CH20" s="116">
        <f t="shared" si="17"/>
        <v>9868.8239999999987</v>
      </c>
      <c r="CI20" s="114">
        <f t="shared" si="17"/>
        <v>9868.8239999999987</v>
      </c>
      <c r="CJ20" s="114">
        <f t="shared" si="17"/>
        <v>9868.8239999999987</v>
      </c>
      <c r="CK20" s="114">
        <f t="shared" si="17"/>
        <v>9868.8239999999987</v>
      </c>
      <c r="CL20" s="114">
        <f t="shared" si="17"/>
        <v>9868.8239999999987</v>
      </c>
      <c r="CM20" s="114">
        <f t="shared" si="17"/>
        <v>9868.8239999999987</v>
      </c>
      <c r="CN20" s="114">
        <f t="shared" si="17"/>
        <v>9868.8239999999987</v>
      </c>
      <c r="CO20" s="114">
        <f t="shared" si="17"/>
        <v>9868.8239999999987</v>
      </c>
      <c r="CP20" s="114">
        <f t="shared" si="17"/>
        <v>9868.8239999999987</v>
      </c>
      <c r="CQ20" s="114">
        <f t="shared" si="17"/>
        <v>9868.8239999999987</v>
      </c>
      <c r="CR20" s="114">
        <f t="shared" si="17"/>
        <v>9868.8239999999987</v>
      </c>
      <c r="CS20" s="301">
        <f t="shared" si="17"/>
        <v>9868.8239999999987</v>
      </c>
      <c r="CT20" s="326">
        <f t="shared" si="17"/>
        <v>9868.8239999999987</v>
      </c>
      <c r="CU20" s="324"/>
      <c r="CV20" s="324"/>
      <c r="CW20" s="324"/>
      <c r="CX20" s="324"/>
      <c r="CY20" s="324"/>
      <c r="CZ20" s="325"/>
      <c r="DA20" s="172"/>
      <c r="DB20" s="172"/>
      <c r="DC20" s="172"/>
      <c r="DD20" s="172"/>
    </row>
    <row r="21" spans="2:108" ht="15.75" thickBot="1" x14ac:dyDescent="0.3">
      <c r="B21" s="72">
        <v>15</v>
      </c>
      <c r="C21" s="48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175">
        <f>P20</f>
        <v>108</v>
      </c>
      <c r="R21" s="180">
        <f>Q21</f>
        <v>108</v>
      </c>
      <c r="S21" s="76">
        <f t="shared" si="15"/>
        <v>108</v>
      </c>
      <c r="T21" s="76">
        <f t="shared" si="15"/>
        <v>108</v>
      </c>
      <c r="U21" s="76">
        <f t="shared" si="15"/>
        <v>108</v>
      </c>
      <c r="V21" s="97">
        <f t="shared" si="14"/>
        <v>108</v>
      </c>
      <c r="W21" s="80">
        <f t="shared" si="14"/>
        <v>108</v>
      </c>
      <c r="X21" s="76">
        <f t="shared" si="14"/>
        <v>108</v>
      </c>
      <c r="Y21" s="76">
        <f t="shared" si="14"/>
        <v>108</v>
      </c>
      <c r="Z21" s="76">
        <f t="shared" si="14"/>
        <v>108</v>
      </c>
      <c r="AA21" s="76">
        <f t="shared" si="14"/>
        <v>108</v>
      </c>
      <c r="AB21" s="76">
        <f t="shared" si="14"/>
        <v>108</v>
      </c>
      <c r="AC21" s="76">
        <f t="shared" si="14"/>
        <v>108</v>
      </c>
      <c r="AD21" s="76">
        <f t="shared" si="14"/>
        <v>108</v>
      </c>
      <c r="AE21" s="76">
        <f t="shared" si="14"/>
        <v>108</v>
      </c>
      <c r="AF21" s="76">
        <f t="shared" si="14"/>
        <v>108</v>
      </c>
      <c r="AG21" s="76">
        <f t="shared" si="14"/>
        <v>108</v>
      </c>
      <c r="AH21" s="76">
        <f t="shared" si="14"/>
        <v>108</v>
      </c>
      <c r="AI21" s="349">
        <f t="shared" si="14"/>
        <v>108</v>
      </c>
      <c r="AJ21" s="350">
        <f t="shared" si="14"/>
        <v>108</v>
      </c>
      <c r="AK21" s="75"/>
      <c r="AL21" s="75"/>
      <c r="AM21" s="75"/>
      <c r="AN21" s="75"/>
      <c r="AO21" s="351"/>
      <c r="AP21"/>
      <c r="AQ21"/>
      <c r="AR21"/>
      <c r="AS21" s="675"/>
      <c r="AT21" s="60">
        <v>18</v>
      </c>
      <c r="AU21" s="43">
        <v>2.5500000000000003</v>
      </c>
      <c r="AV21" s="137" t="s">
        <v>6</v>
      </c>
      <c r="AW21" s="141">
        <v>7</v>
      </c>
      <c r="AX21" s="144" t="s">
        <v>8</v>
      </c>
      <c r="AY21" s="248">
        <v>17.850000000000001</v>
      </c>
      <c r="AZ21" s="155" t="s">
        <v>6</v>
      </c>
      <c r="BA21" s="686">
        <v>5.35</v>
      </c>
      <c r="BB21" s="687"/>
      <c r="BC21" s="144" t="s">
        <v>8</v>
      </c>
      <c r="BD21" s="160">
        <f t="shared" si="7"/>
        <v>95.497500000000002</v>
      </c>
      <c r="BE21" s="165" t="s">
        <v>6</v>
      </c>
      <c r="BF21" s="48">
        <f t="shared" si="10"/>
        <v>108</v>
      </c>
      <c r="BG21" s="144" t="s">
        <v>8</v>
      </c>
      <c r="BH21" s="688">
        <f t="shared" si="4"/>
        <v>10313.73</v>
      </c>
      <c r="BI21" s="689"/>
      <c r="BJ21" s="308"/>
      <c r="BK21" s="308"/>
      <c r="BM21" s="72">
        <v>15</v>
      </c>
      <c r="BN21" s="260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314">
        <f>BH21</f>
        <v>10313.73</v>
      </c>
      <c r="CC21" s="315">
        <f>CB21</f>
        <v>10313.73</v>
      </c>
      <c r="CD21" s="117">
        <f t="shared" ref="CD21:CU21" si="18">CC21</f>
        <v>10313.73</v>
      </c>
      <c r="CE21" s="117">
        <f t="shared" si="18"/>
        <v>10313.73</v>
      </c>
      <c r="CF21" s="117">
        <f t="shared" si="18"/>
        <v>10313.73</v>
      </c>
      <c r="CG21" s="118">
        <f t="shared" si="18"/>
        <v>10313.73</v>
      </c>
      <c r="CH21" s="119">
        <f t="shared" si="18"/>
        <v>10313.73</v>
      </c>
      <c r="CI21" s="117">
        <f t="shared" si="18"/>
        <v>10313.73</v>
      </c>
      <c r="CJ21" s="117">
        <f t="shared" si="18"/>
        <v>10313.73</v>
      </c>
      <c r="CK21" s="117">
        <f t="shared" si="18"/>
        <v>10313.73</v>
      </c>
      <c r="CL21" s="117">
        <f t="shared" si="18"/>
        <v>10313.73</v>
      </c>
      <c r="CM21" s="117">
        <f t="shared" si="18"/>
        <v>10313.73</v>
      </c>
      <c r="CN21" s="117">
        <f t="shared" si="18"/>
        <v>10313.73</v>
      </c>
      <c r="CO21" s="117">
        <f t="shared" si="18"/>
        <v>10313.73</v>
      </c>
      <c r="CP21" s="117">
        <f t="shared" si="18"/>
        <v>10313.73</v>
      </c>
      <c r="CQ21" s="117">
        <f t="shared" si="18"/>
        <v>10313.73</v>
      </c>
      <c r="CR21" s="117">
        <f t="shared" si="18"/>
        <v>10313.73</v>
      </c>
      <c r="CS21" s="117">
        <f t="shared" si="18"/>
        <v>10313.73</v>
      </c>
      <c r="CT21" s="327">
        <f t="shared" si="18"/>
        <v>10313.73</v>
      </c>
      <c r="CU21" s="328">
        <f t="shared" si="18"/>
        <v>10313.73</v>
      </c>
      <c r="CV21" s="78"/>
      <c r="CW21" s="78"/>
      <c r="CX21" s="78"/>
      <c r="CY21" s="78"/>
      <c r="CZ21" s="329"/>
      <c r="DA21" s="172"/>
    </row>
    <row r="22" spans="2:108" ht="15" customHeight="1" x14ac:dyDescent="0.25">
      <c r="B22" s="81">
        <v>16</v>
      </c>
      <c r="C22" s="69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177">
        <f>Q21</f>
        <v>108</v>
      </c>
      <c r="S22" s="181">
        <f>R22</f>
        <v>108</v>
      </c>
      <c r="T22" s="83">
        <f t="shared" si="15"/>
        <v>108</v>
      </c>
      <c r="U22" s="83">
        <f t="shared" si="15"/>
        <v>108</v>
      </c>
      <c r="V22" s="98">
        <f t="shared" si="15"/>
        <v>108</v>
      </c>
      <c r="W22" s="84">
        <f t="shared" si="14"/>
        <v>108</v>
      </c>
      <c r="X22" s="83">
        <f t="shared" si="14"/>
        <v>108</v>
      </c>
      <c r="Y22" s="83">
        <f t="shared" si="14"/>
        <v>108</v>
      </c>
      <c r="Z22" s="83">
        <f t="shared" si="14"/>
        <v>108</v>
      </c>
      <c r="AA22" s="83">
        <f t="shared" si="14"/>
        <v>108</v>
      </c>
      <c r="AB22" s="83">
        <f t="shared" si="14"/>
        <v>108</v>
      </c>
      <c r="AC22" s="83">
        <f t="shared" si="14"/>
        <v>108</v>
      </c>
      <c r="AD22" s="83">
        <f t="shared" si="14"/>
        <v>108</v>
      </c>
      <c r="AE22" s="83">
        <f t="shared" si="14"/>
        <v>108</v>
      </c>
      <c r="AF22" s="83">
        <f t="shared" si="14"/>
        <v>108</v>
      </c>
      <c r="AG22" s="83">
        <f t="shared" si="14"/>
        <v>108</v>
      </c>
      <c r="AH22" s="83">
        <f t="shared" si="14"/>
        <v>108</v>
      </c>
      <c r="AI22" s="83">
        <f t="shared" si="14"/>
        <v>108</v>
      </c>
      <c r="AJ22" s="354">
        <f t="shared" si="14"/>
        <v>108</v>
      </c>
      <c r="AK22" s="355">
        <f t="shared" si="14"/>
        <v>108</v>
      </c>
      <c r="AL22" s="356"/>
      <c r="AM22" s="356"/>
      <c r="AN22" s="356"/>
      <c r="AO22" s="357"/>
      <c r="AP22"/>
      <c r="AQ22"/>
      <c r="AR22"/>
      <c r="AS22" s="673" t="s">
        <v>18</v>
      </c>
      <c r="AT22" s="59">
        <v>19</v>
      </c>
      <c r="AU22" s="148">
        <v>2.6457142857142855</v>
      </c>
      <c r="AV22" s="138" t="s">
        <v>6</v>
      </c>
      <c r="AW22" s="68">
        <v>7</v>
      </c>
      <c r="AX22" s="142" t="s">
        <v>8</v>
      </c>
      <c r="AY22" s="249">
        <v>18.52</v>
      </c>
      <c r="AZ22" s="156" t="s">
        <v>6</v>
      </c>
      <c r="BA22" s="676">
        <v>6.1</v>
      </c>
      <c r="BB22" s="677"/>
      <c r="BC22" s="142" t="s">
        <v>8</v>
      </c>
      <c r="BD22" s="158">
        <f t="shared" si="7"/>
        <v>112.97199999999999</v>
      </c>
      <c r="BE22" s="166" t="s">
        <v>6</v>
      </c>
      <c r="BF22" s="49">
        <f t="shared" si="10"/>
        <v>108</v>
      </c>
      <c r="BG22" s="142" t="s">
        <v>8</v>
      </c>
      <c r="BH22" s="671">
        <f t="shared" si="4"/>
        <v>12200.975999999999</v>
      </c>
      <c r="BI22" s="672"/>
      <c r="BJ22" s="308"/>
      <c r="BK22" s="308"/>
      <c r="BM22" s="81">
        <v>16</v>
      </c>
      <c r="BN22" s="123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317">
        <f>BH22</f>
        <v>12200.975999999999</v>
      </c>
      <c r="CD22" s="318">
        <f>CC22</f>
        <v>12200.975999999999</v>
      </c>
      <c r="CE22" s="125">
        <f t="shared" ref="CE22:CV22" si="19">CD22</f>
        <v>12200.975999999999</v>
      </c>
      <c r="CF22" s="125">
        <f t="shared" si="19"/>
        <v>12200.975999999999</v>
      </c>
      <c r="CG22" s="126">
        <f t="shared" si="19"/>
        <v>12200.975999999999</v>
      </c>
      <c r="CH22" s="127">
        <f t="shared" si="19"/>
        <v>12200.975999999999</v>
      </c>
      <c r="CI22" s="125">
        <f t="shared" si="19"/>
        <v>12200.975999999999</v>
      </c>
      <c r="CJ22" s="125">
        <f t="shared" si="19"/>
        <v>12200.975999999999</v>
      </c>
      <c r="CK22" s="125">
        <f t="shared" si="19"/>
        <v>12200.975999999999</v>
      </c>
      <c r="CL22" s="125">
        <f t="shared" si="19"/>
        <v>12200.975999999999</v>
      </c>
      <c r="CM22" s="125">
        <f t="shared" si="19"/>
        <v>12200.975999999999</v>
      </c>
      <c r="CN22" s="125">
        <f t="shared" si="19"/>
        <v>12200.975999999999</v>
      </c>
      <c r="CO22" s="125">
        <f t="shared" si="19"/>
        <v>12200.975999999999</v>
      </c>
      <c r="CP22" s="125">
        <f t="shared" si="19"/>
        <v>12200.975999999999</v>
      </c>
      <c r="CQ22" s="125">
        <f t="shared" si="19"/>
        <v>12200.975999999999</v>
      </c>
      <c r="CR22" s="125">
        <f t="shared" si="19"/>
        <v>12200.975999999999</v>
      </c>
      <c r="CS22" s="125">
        <f t="shared" si="19"/>
        <v>12200.975999999999</v>
      </c>
      <c r="CT22" s="125">
        <f t="shared" si="19"/>
        <v>12200.975999999999</v>
      </c>
      <c r="CU22" s="331">
        <f t="shared" si="19"/>
        <v>12200.975999999999</v>
      </c>
      <c r="CV22" s="332">
        <f t="shared" si="19"/>
        <v>12200.975999999999</v>
      </c>
      <c r="CW22" s="333"/>
      <c r="CX22" s="333"/>
      <c r="CY22" s="333"/>
      <c r="CZ22" s="334"/>
      <c r="DA22" s="172"/>
      <c r="DB22" s="172"/>
      <c r="DC22" s="172"/>
      <c r="DD22" s="172"/>
    </row>
    <row r="23" spans="2:108" ht="15" x14ac:dyDescent="0.25">
      <c r="B23" s="53">
        <v>17</v>
      </c>
      <c r="C23" s="46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174">
        <f>R22</f>
        <v>108</v>
      </c>
      <c r="T23" s="179">
        <f>S23</f>
        <v>108</v>
      </c>
      <c r="U23" s="74">
        <f t="shared" si="15"/>
        <v>108</v>
      </c>
      <c r="V23" s="96">
        <f t="shared" si="15"/>
        <v>108</v>
      </c>
      <c r="W23" s="79">
        <f t="shared" si="15"/>
        <v>108</v>
      </c>
      <c r="X23" s="74">
        <f t="shared" si="14"/>
        <v>108</v>
      </c>
      <c r="Y23" s="74">
        <f t="shared" si="14"/>
        <v>108</v>
      </c>
      <c r="Z23" s="74">
        <f t="shared" si="14"/>
        <v>108</v>
      </c>
      <c r="AA23" s="74">
        <f t="shared" si="14"/>
        <v>108</v>
      </c>
      <c r="AB23" s="74">
        <f t="shared" si="14"/>
        <v>108</v>
      </c>
      <c r="AC23" s="74">
        <f t="shared" si="14"/>
        <v>108</v>
      </c>
      <c r="AD23" s="74">
        <f t="shared" si="14"/>
        <v>108</v>
      </c>
      <c r="AE23" s="74">
        <f t="shared" si="14"/>
        <v>108</v>
      </c>
      <c r="AF23" s="74">
        <f t="shared" si="14"/>
        <v>108</v>
      </c>
      <c r="AG23" s="74">
        <f t="shared" si="14"/>
        <v>108</v>
      </c>
      <c r="AH23" s="74">
        <f t="shared" si="14"/>
        <v>108</v>
      </c>
      <c r="AI23" s="74">
        <f t="shared" si="14"/>
        <v>108</v>
      </c>
      <c r="AJ23" s="74">
        <f t="shared" si="14"/>
        <v>108</v>
      </c>
      <c r="AK23" s="353">
        <f t="shared" si="14"/>
        <v>108</v>
      </c>
      <c r="AL23" s="348">
        <f t="shared" si="14"/>
        <v>108</v>
      </c>
      <c r="AM23" s="345"/>
      <c r="AN23" s="345"/>
      <c r="AO23" s="346"/>
      <c r="AP23"/>
      <c r="AQ23"/>
      <c r="AR23"/>
      <c r="AS23" s="674"/>
      <c r="AT23" s="61">
        <v>20</v>
      </c>
      <c r="AU23" s="149">
        <v>2.7257142857142855</v>
      </c>
      <c r="AV23" s="135" t="s">
        <v>6</v>
      </c>
      <c r="AW23" s="41">
        <v>7</v>
      </c>
      <c r="AX23" s="143" t="s">
        <v>8</v>
      </c>
      <c r="AY23" s="247">
        <v>19.079999999999998</v>
      </c>
      <c r="AZ23" s="153" t="s">
        <v>6</v>
      </c>
      <c r="BA23" s="678">
        <v>6.1</v>
      </c>
      <c r="BB23" s="679"/>
      <c r="BC23" s="143" t="s">
        <v>8</v>
      </c>
      <c r="BD23" s="159">
        <f t="shared" si="7"/>
        <v>116.38799999999998</v>
      </c>
      <c r="BE23" s="163" t="s">
        <v>6</v>
      </c>
      <c r="BF23" s="46">
        <f t="shared" si="10"/>
        <v>108</v>
      </c>
      <c r="BG23" s="143" t="s">
        <v>8</v>
      </c>
      <c r="BH23" s="680">
        <f t="shared" si="4"/>
        <v>12569.903999999999</v>
      </c>
      <c r="BI23" s="681"/>
      <c r="BJ23" s="308"/>
      <c r="BK23" s="308"/>
      <c r="BM23" s="53">
        <v>17</v>
      </c>
      <c r="BN23" s="259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309">
        <f>BH23</f>
        <v>12569.903999999999</v>
      </c>
      <c r="CE23" s="310">
        <f>CD23</f>
        <v>12569.903999999999</v>
      </c>
      <c r="CF23" s="114">
        <f t="shared" ref="CF23:CW23" si="20">CE23</f>
        <v>12569.903999999999</v>
      </c>
      <c r="CG23" s="115">
        <f t="shared" si="20"/>
        <v>12569.903999999999</v>
      </c>
      <c r="CH23" s="116">
        <f t="shared" si="20"/>
        <v>12569.903999999999</v>
      </c>
      <c r="CI23" s="114">
        <f t="shared" si="20"/>
        <v>12569.903999999999</v>
      </c>
      <c r="CJ23" s="114">
        <f t="shared" si="20"/>
        <v>12569.903999999999</v>
      </c>
      <c r="CK23" s="114">
        <f t="shared" si="20"/>
        <v>12569.903999999999</v>
      </c>
      <c r="CL23" s="114">
        <f t="shared" si="20"/>
        <v>12569.903999999999</v>
      </c>
      <c r="CM23" s="114">
        <f t="shared" si="20"/>
        <v>12569.903999999999</v>
      </c>
      <c r="CN23" s="114">
        <f t="shared" si="20"/>
        <v>12569.903999999999</v>
      </c>
      <c r="CO23" s="114">
        <f t="shared" si="20"/>
        <v>12569.903999999999</v>
      </c>
      <c r="CP23" s="114">
        <f t="shared" si="20"/>
        <v>12569.903999999999</v>
      </c>
      <c r="CQ23" s="114">
        <f t="shared" si="20"/>
        <v>12569.903999999999</v>
      </c>
      <c r="CR23" s="114">
        <f t="shared" si="20"/>
        <v>12569.903999999999</v>
      </c>
      <c r="CS23" s="114">
        <f t="shared" si="20"/>
        <v>12569.903999999999</v>
      </c>
      <c r="CT23" s="114">
        <f t="shared" si="20"/>
        <v>12569.903999999999</v>
      </c>
      <c r="CU23" s="114">
        <f t="shared" si="20"/>
        <v>12569.903999999999</v>
      </c>
      <c r="CV23" s="301">
        <f t="shared" si="20"/>
        <v>12569.903999999999</v>
      </c>
      <c r="CW23" s="326">
        <f t="shared" si="20"/>
        <v>12569.903999999999</v>
      </c>
      <c r="CX23" s="324"/>
      <c r="CY23" s="324"/>
      <c r="CZ23" s="325"/>
      <c r="DA23" s="172"/>
    </row>
    <row r="24" spans="2:108" ht="15" x14ac:dyDescent="0.25">
      <c r="B24" s="53">
        <v>18</v>
      </c>
      <c r="C24" s="46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174">
        <f>S23</f>
        <v>108</v>
      </c>
      <c r="U24" s="358">
        <f>T24</f>
        <v>108</v>
      </c>
      <c r="V24" s="96">
        <f t="shared" si="15"/>
        <v>108</v>
      </c>
      <c r="W24" s="79">
        <f t="shared" si="15"/>
        <v>108</v>
      </c>
      <c r="X24" s="74">
        <f t="shared" si="15"/>
        <v>108</v>
      </c>
      <c r="Y24" s="74">
        <f t="shared" si="14"/>
        <v>108</v>
      </c>
      <c r="Z24" s="74">
        <f t="shared" si="14"/>
        <v>108</v>
      </c>
      <c r="AA24" s="74">
        <f t="shared" si="14"/>
        <v>108</v>
      </c>
      <c r="AB24" s="74">
        <f t="shared" si="14"/>
        <v>108</v>
      </c>
      <c r="AC24" s="74">
        <f t="shared" si="14"/>
        <v>108</v>
      </c>
      <c r="AD24" s="74">
        <f t="shared" si="14"/>
        <v>108</v>
      </c>
      <c r="AE24" s="74">
        <f t="shared" si="14"/>
        <v>108</v>
      </c>
      <c r="AF24" s="74">
        <f t="shared" si="14"/>
        <v>108</v>
      </c>
      <c r="AG24" s="74">
        <f t="shared" si="14"/>
        <v>108</v>
      </c>
      <c r="AH24" s="74">
        <f t="shared" si="14"/>
        <v>108</v>
      </c>
      <c r="AI24" s="74">
        <f t="shared" si="14"/>
        <v>108</v>
      </c>
      <c r="AJ24" s="74">
        <f t="shared" si="14"/>
        <v>108</v>
      </c>
      <c r="AK24" s="74">
        <f t="shared" si="14"/>
        <v>108</v>
      </c>
      <c r="AL24" s="353">
        <f t="shared" si="14"/>
        <v>108</v>
      </c>
      <c r="AM24" s="348">
        <f t="shared" si="14"/>
        <v>108</v>
      </c>
      <c r="AN24" s="345"/>
      <c r="AO24" s="346"/>
      <c r="AP24"/>
      <c r="AQ24"/>
      <c r="AR24"/>
      <c r="AS24" s="674"/>
      <c r="AT24" s="61">
        <v>21</v>
      </c>
      <c r="AU24" s="149">
        <v>2.794285714285714</v>
      </c>
      <c r="AV24" s="135" t="s">
        <v>6</v>
      </c>
      <c r="AW24" s="41">
        <v>7</v>
      </c>
      <c r="AX24" s="143" t="s">
        <v>8</v>
      </c>
      <c r="AY24" s="247">
        <v>19.559999999999999</v>
      </c>
      <c r="AZ24" s="153" t="s">
        <v>6</v>
      </c>
      <c r="BA24" s="678">
        <v>6.1</v>
      </c>
      <c r="BB24" s="679"/>
      <c r="BC24" s="143" t="s">
        <v>8</v>
      </c>
      <c r="BD24" s="159">
        <f t="shared" si="7"/>
        <v>119.31599999999999</v>
      </c>
      <c r="BE24" s="163" t="s">
        <v>6</v>
      </c>
      <c r="BF24" s="46">
        <f t="shared" si="10"/>
        <v>108</v>
      </c>
      <c r="BG24" s="143" t="s">
        <v>8</v>
      </c>
      <c r="BH24" s="680">
        <f t="shared" si="4"/>
        <v>12886.127999999999</v>
      </c>
      <c r="BI24" s="681"/>
      <c r="BJ24" s="308"/>
      <c r="BK24" s="308"/>
      <c r="BM24" s="53">
        <v>18</v>
      </c>
      <c r="BN24" s="259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309">
        <f>BH24</f>
        <v>12886.127999999999</v>
      </c>
      <c r="CF24" s="310">
        <f>CE24</f>
        <v>12886.127999999999</v>
      </c>
      <c r="CG24" s="115">
        <f t="shared" ref="CG24:CX24" si="21">CF24</f>
        <v>12886.127999999999</v>
      </c>
      <c r="CH24" s="116">
        <f t="shared" si="21"/>
        <v>12886.127999999999</v>
      </c>
      <c r="CI24" s="114">
        <f t="shared" si="21"/>
        <v>12886.127999999999</v>
      </c>
      <c r="CJ24" s="114">
        <f t="shared" si="21"/>
        <v>12886.127999999999</v>
      </c>
      <c r="CK24" s="114">
        <f t="shared" si="21"/>
        <v>12886.127999999999</v>
      </c>
      <c r="CL24" s="114">
        <f t="shared" si="21"/>
        <v>12886.127999999999</v>
      </c>
      <c r="CM24" s="114">
        <f t="shared" si="21"/>
        <v>12886.127999999999</v>
      </c>
      <c r="CN24" s="114">
        <f t="shared" si="21"/>
        <v>12886.127999999999</v>
      </c>
      <c r="CO24" s="114">
        <f t="shared" si="21"/>
        <v>12886.127999999999</v>
      </c>
      <c r="CP24" s="114">
        <f t="shared" si="21"/>
        <v>12886.127999999999</v>
      </c>
      <c r="CQ24" s="114">
        <f t="shared" si="21"/>
        <v>12886.127999999999</v>
      </c>
      <c r="CR24" s="114">
        <f t="shared" si="21"/>
        <v>12886.127999999999</v>
      </c>
      <c r="CS24" s="114">
        <f t="shared" si="21"/>
        <v>12886.127999999999</v>
      </c>
      <c r="CT24" s="114">
        <f t="shared" si="21"/>
        <v>12886.127999999999</v>
      </c>
      <c r="CU24" s="114">
        <f t="shared" si="21"/>
        <v>12886.127999999999</v>
      </c>
      <c r="CV24" s="114">
        <f t="shared" si="21"/>
        <v>12886.127999999999</v>
      </c>
      <c r="CW24" s="301">
        <f t="shared" si="21"/>
        <v>12886.127999999999</v>
      </c>
      <c r="CX24" s="326">
        <f t="shared" si="21"/>
        <v>12886.127999999999</v>
      </c>
      <c r="CY24" s="324"/>
      <c r="CZ24" s="325"/>
    </row>
    <row r="25" spans="2:108" ht="15" x14ac:dyDescent="0.25">
      <c r="B25" s="53">
        <v>19</v>
      </c>
      <c r="C25" s="46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359">
        <f>T24</f>
        <v>108</v>
      </c>
      <c r="V25" s="360">
        <f>U25</f>
        <v>108</v>
      </c>
      <c r="W25" s="79">
        <f t="shared" si="15"/>
        <v>108</v>
      </c>
      <c r="X25" s="74">
        <f t="shared" si="15"/>
        <v>108</v>
      </c>
      <c r="Y25" s="74">
        <f t="shared" si="15"/>
        <v>108</v>
      </c>
      <c r="Z25" s="74">
        <f t="shared" si="14"/>
        <v>108</v>
      </c>
      <c r="AA25" s="74">
        <f t="shared" si="14"/>
        <v>108</v>
      </c>
      <c r="AB25" s="74">
        <f t="shared" si="14"/>
        <v>108</v>
      </c>
      <c r="AC25" s="74">
        <f t="shared" si="14"/>
        <v>108</v>
      </c>
      <c r="AD25" s="74">
        <f t="shared" si="14"/>
        <v>108</v>
      </c>
      <c r="AE25" s="74">
        <f t="shared" si="14"/>
        <v>108</v>
      </c>
      <c r="AF25" s="74">
        <f t="shared" si="14"/>
        <v>108</v>
      </c>
      <c r="AG25" s="74">
        <f t="shared" si="14"/>
        <v>108</v>
      </c>
      <c r="AH25" s="74">
        <f t="shared" si="14"/>
        <v>108</v>
      </c>
      <c r="AI25" s="74">
        <f t="shared" si="14"/>
        <v>108</v>
      </c>
      <c r="AJ25" s="74">
        <f t="shared" si="14"/>
        <v>108</v>
      </c>
      <c r="AK25" s="74">
        <f t="shared" si="14"/>
        <v>108</v>
      </c>
      <c r="AL25" s="74">
        <f t="shared" si="14"/>
        <v>108</v>
      </c>
      <c r="AM25" s="353">
        <f t="shared" si="14"/>
        <v>108</v>
      </c>
      <c r="AN25" s="348">
        <f t="shared" si="14"/>
        <v>108</v>
      </c>
      <c r="AO25" s="346"/>
      <c r="AP25"/>
      <c r="AQ25"/>
      <c r="AR25"/>
      <c r="AS25" s="674"/>
      <c r="AT25" s="61">
        <v>22</v>
      </c>
      <c r="AU25" s="149">
        <v>2.8528571428571428</v>
      </c>
      <c r="AV25" s="139" t="s">
        <v>6</v>
      </c>
      <c r="AW25" s="73">
        <v>7</v>
      </c>
      <c r="AX25" s="147" t="s">
        <v>8</v>
      </c>
      <c r="AY25" s="247">
        <v>19.97</v>
      </c>
      <c r="AZ25" s="153" t="s">
        <v>6</v>
      </c>
      <c r="BA25" s="678">
        <v>6.1</v>
      </c>
      <c r="BB25" s="679"/>
      <c r="BC25" s="147" t="s">
        <v>8</v>
      </c>
      <c r="BD25" s="159">
        <f t="shared" si="7"/>
        <v>121.81699999999999</v>
      </c>
      <c r="BE25" s="163" t="s">
        <v>6</v>
      </c>
      <c r="BF25" s="46">
        <f t="shared" si="10"/>
        <v>108</v>
      </c>
      <c r="BG25" s="143" t="s">
        <v>8</v>
      </c>
      <c r="BH25" s="680">
        <f t="shared" si="4"/>
        <v>13156.235999999997</v>
      </c>
      <c r="BI25" s="681"/>
      <c r="BJ25" s="308"/>
      <c r="BK25" s="308"/>
      <c r="BM25" s="53">
        <v>19</v>
      </c>
      <c r="BN25" s="259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309">
        <f>BH25</f>
        <v>13156.235999999997</v>
      </c>
      <c r="CG25" s="319">
        <f>CF25</f>
        <v>13156.235999999997</v>
      </c>
      <c r="CH25" s="116">
        <f t="shared" ref="CH25:CY25" si="22">CG25</f>
        <v>13156.235999999997</v>
      </c>
      <c r="CI25" s="114">
        <f t="shared" si="22"/>
        <v>13156.235999999997</v>
      </c>
      <c r="CJ25" s="114">
        <f t="shared" si="22"/>
        <v>13156.235999999997</v>
      </c>
      <c r="CK25" s="114">
        <f t="shared" si="22"/>
        <v>13156.235999999997</v>
      </c>
      <c r="CL25" s="114">
        <f t="shared" si="22"/>
        <v>13156.235999999997</v>
      </c>
      <c r="CM25" s="114">
        <f t="shared" si="22"/>
        <v>13156.235999999997</v>
      </c>
      <c r="CN25" s="114">
        <f t="shared" si="22"/>
        <v>13156.235999999997</v>
      </c>
      <c r="CO25" s="114">
        <f t="shared" si="22"/>
        <v>13156.235999999997</v>
      </c>
      <c r="CP25" s="114">
        <f t="shared" si="22"/>
        <v>13156.235999999997</v>
      </c>
      <c r="CQ25" s="114">
        <f t="shared" si="22"/>
        <v>13156.235999999997</v>
      </c>
      <c r="CR25" s="114">
        <f t="shared" si="22"/>
        <v>13156.235999999997</v>
      </c>
      <c r="CS25" s="114">
        <f t="shared" si="22"/>
        <v>13156.235999999997</v>
      </c>
      <c r="CT25" s="114">
        <f t="shared" si="22"/>
        <v>13156.235999999997</v>
      </c>
      <c r="CU25" s="114">
        <f t="shared" si="22"/>
        <v>13156.235999999997</v>
      </c>
      <c r="CV25" s="114">
        <f t="shared" si="22"/>
        <v>13156.235999999997</v>
      </c>
      <c r="CW25" s="114">
        <f t="shared" si="22"/>
        <v>13156.235999999997</v>
      </c>
      <c r="CX25" s="301">
        <f t="shared" si="22"/>
        <v>13156.235999999997</v>
      </c>
      <c r="CY25" s="326">
        <f t="shared" si="22"/>
        <v>13156.235999999997</v>
      </c>
      <c r="CZ25" s="325"/>
    </row>
    <row r="26" spans="2:108" ht="15.75" thickBot="1" x14ac:dyDescent="0.3">
      <c r="B26" s="72">
        <v>20</v>
      </c>
      <c r="C26" s="47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361">
        <f>U25</f>
        <v>108</v>
      </c>
      <c r="W26" s="362">
        <f>V26</f>
        <v>108</v>
      </c>
      <c r="X26" s="76">
        <f t="shared" si="15"/>
        <v>108</v>
      </c>
      <c r="Y26" s="76">
        <f t="shared" si="15"/>
        <v>108</v>
      </c>
      <c r="Z26" s="76">
        <f t="shared" si="15"/>
        <v>108</v>
      </c>
      <c r="AA26" s="76">
        <f t="shared" si="14"/>
        <v>108</v>
      </c>
      <c r="AB26" s="76">
        <f t="shared" si="14"/>
        <v>108</v>
      </c>
      <c r="AC26" s="76">
        <f t="shared" si="14"/>
        <v>108</v>
      </c>
      <c r="AD26" s="76">
        <f t="shared" si="14"/>
        <v>108</v>
      </c>
      <c r="AE26" s="76">
        <f t="shared" si="14"/>
        <v>108</v>
      </c>
      <c r="AF26" s="76">
        <f t="shared" si="14"/>
        <v>108</v>
      </c>
      <c r="AG26" s="76">
        <f t="shared" si="14"/>
        <v>108</v>
      </c>
      <c r="AH26" s="76">
        <f t="shared" si="14"/>
        <v>108</v>
      </c>
      <c r="AI26" s="76">
        <f t="shared" si="14"/>
        <v>108</v>
      </c>
      <c r="AJ26" s="76">
        <f t="shared" si="14"/>
        <v>108</v>
      </c>
      <c r="AK26" s="76">
        <f t="shared" si="14"/>
        <v>108</v>
      </c>
      <c r="AL26" s="76">
        <f t="shared" si="14"/>
        <v>108</v>
      </c>
      <c r="AM26" s="76">
        <f t="shared" si="14"/>
        <v>108</v>
      </c>
      <c r="AN26" s="349">
        <f t="shared" si="14"/>
        <v>108</v>
      </c>
      <c r="AO26" s="363">
        <f t="shared" si="14"/>
        <v>108</v>
      </c>
      <c r="AP26"/>
      <c r="AQ26"/>
      <c r="AR26"/>
      <c r="AS26" s="675"/>
      <c r="AT26" s="131">
        <v>23</v>
      </c>
      <c r="AU26" s="132">
        <v>2.902857142857143</v>
      </c>
      <c r="AV26" s="140" t="s">
        <v>6</v>
      </c>
      <c r="AW26" s="133">
        <v>7</v>
      </c>
      <c r="AX26" s="146" t="s">
        <v>8</v>
      </c>
      <c r="AY26" s="250">
        <v>20.32</v>
      </c>
      <c r="AZ26" s="157" t="s">
        <v>6</v>
      </c>
      <c r="BA26" s="682">
        <v>6</v>
      </c>
      <c r="BB26" s="683"/>
      <c r="BC26" s="240" t="s">
        <v>8</v>
      </c>
      <c r="BD26" s="161">
        <f t="shared" si="7"/>
        <v>121.92</v>
      </c>
      <c r="BE26" s="167" t="s">
        <v>6</v>
      </c>
      <c r="BF26" s="168">
        <f t="shared" si="10"/>
        <v>108</v>
      </c>
      <c r="BG26" s="146" t="s">
        <v>8</v>
      </c>
      <c r="BH26" s="684">
        <f t="shared" si="4"/>
        <v>13167.36</v>
      </c>
      <c r="BI26" s="685"/>
      <c r="BJ26" s="308"/>
      <c r="BK26" s="308"/>
      <c r="BM26" s="72">
        <v>20</v>
      </c>
      <c r="BN26" s="77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320">
        <f>BH26</f>
        <v>13167.36</v>
      </c>
      <c r="CH26" s="321">
        <f>CG26</f>
        <v>13167.36</v>
      </c>
      <c r="CI26" s="117">
        <f t="shared" ref="CI26:CZ26" si="23">CH26</f>
        <v>13167.36</v>
      </c>
      <c r="CJ26" s="117">
        <f t="shared" si="23"/>
        <v>13167.36</v>
      </c>
      <c r="CK26" s="117">
        <f t="shared" si="23"/>
        <v>13167.36</v>
      </c>
      <c r="CL26" s="117">
        <f t="shared" si="23"/>
        <v>13167.36</v>
      </c>
      <c r="CM26" s="117">
        <f t="shared" si="23"/>
        <v>13167.36</v>
      </c>
      <c r="CN26" s="117">
        <f t="shared" si="23"/>
        <v>13167.36</v>
      </c>
      <c r="CO26" s="117">
        <f t="shared" si="23"/>
        <v>13167.36</v>
      </c>
      <c r="CP26" s="117">
        <f t="shared" si="23"/>
        <v>13167.36</v>
      </c>
      <c r="CQ26" s="117">
        <f t="shared" si="23"/>
        <v>13167.36</v>
      </c>
      <c r="CR26" s="117">
        <f t="shared" si="23"/>
        <v>13167.36</v>
      </c>
      <c r="CS26" s="117">
        <f t="shared" si="23"/>
        <v>13167.36</v>
      </c>
      <c r="CT26" s="117">
        <f t="shared" si="23"/>
        <v>13167.36</v>
      </c>
      <c r="CU26" s="117">
        <f t="shared" si="23"/>
        <v>13167.36</v>
      </c>
      <c r="CV26" s="117">
        <f t="shared" si="23"/>
        <v>13167.36</v>
      </c>
      <c r="CW26" s="117">
        <f t="shared" si="23"/>
        <v>13167.36</v>
      </c>
      <c r="CX26" s="117">
        <f t="shared" si="23"/>
        <v>13167.36</v>
      </c>
      <c r="CY26" s="327">
        <f t="shared" si="23"/>
        <v>13167.36</v>
      </c>
      <c r="CZ26" s="335">
        <f t="shared" si="23"/>
        <v>13167.36</v>
      </c>
    </row>
    <row r="27" spans="2:108" ht="20.100000000000001" customHeight="1" thickBot="1" x14ac:dyDescent="0.3">
      <c r="AP27"/>
      <c r="AQ27"/>
      <c r="AR27"/>
      <c r="AT27" s="52"/>
      <c r="AU27" s="104"/>
      <c r="AV27" s="52"/>
      <c r="AW27" s="669" t="s">
        <v>41</v>
      </c>
      <c r="AX27" s="670"/>
      <c r="AY27" s="254">
        <f>SUM(AY7:AY26)</f>
        <v>246.55999999999997</v>
      </c>
      <c r="AZ27" s="255" t="s">
        <v>6</v>
      </c>
      <c r="BA27" s="699">
        <f>BD27/AY27</f>
        <v>6.5278309539260224</v>
      </c>
      <c r="BB27" s="700"/>
      <c r="BC27" s="51" t="s">
        <v>8</v>
      </c>
      <c r="BD27" s="256">
        <f>SUM(BD7:BD26)</f>
        <v>1609.502</v>
      </c>
      <c r="BE27" s="251"/>
      <c r="BF27"/>
      <c r="BG27"/>
      <c r="BH27"/>
      <c r="BI27"/>
      <c r="BJ27"/>
      <c r="BK27"/>
    </row>
    <row r="28" spans="2:108" ht="15" x14ac:dyDescent="0.25">
      <c r="C28" s="44"/>
      <c r="AP28"/>
      <c r="AQ28"/>
      <c r="AR28"/>
      <c r="AT28" s="52"/>
      <c r="AU28" s="52"/>
      <c r="AV28" s="52"/>
      <c r="AW28" s="52"/>
      <c r="AX28" s="52"/>
      <c r="AZ28" s="701" t="s">
        <v>40</v>
      </c>
      <c r="BA28" s="701"/>
      <c r="BB28" s="701"/>
      <c r="BC28" s="702"/>
      <c r="BE28"/>
      <c r="BG28" s="52"/>
      <c r="BH28"/>
      <c r="BI28"/>
      <c r="BJ28"/>
      <c r="BK28"/>
    </row>
    <row r="29" spans="2:108" ht="5.0999999999999996" customHeight="1" x14ac:dyDescent="0.25">
      <c r="AP29"/>
      <c r="AQ29"/>
      <c r="AR29"/>
      <c r="AU29" s="52"/>
      <c r="AV29" s="52"/>
      <c r="AW29" s="52"/>
      <c r="AX29" s="52"/>
      <c r="AZ29" s="42"/>
      <c r="BE29"/>
      <c r="BF29" s="44"/>
      <c r="BG29" s="44"/>
      <c r="BH29"/>
      <c r="BI29"/>
      <c r="BJ29"/>
      <c r="BK29"/>
    </row>
    <row r="30" spans="2:108" ht="15" x14ac:dyDescent="0.25">
      <c r="AP30"/>
      <c r="AQ30"/>
      <c r="AR30"/>
      <c r="AS30"/>
      <c r="AT30"/>
      <c r="AU30"/>
      <c r="AV30"/>
      <c r="AW30"/>
      <c r="AX30"/>
      <c r="AY30"/>
      <c r="AZ30"/>
      <c r="BD30"/>
      <c r="BE30"/>
      <c r="BF30"/>
      <c r="BG30"/>
      <c r="BH30"/>
      <c r="BI30"/>
      <c r="BJ30"/>
      <c r="BK30"/>
    </row>
    <row r="31" spans="2:108" ht="15" x14ac:dyDescent="0.25">
      <c r="AP31"/>
      <c r="AQ31"/>
      <c r="AR31"/>
    </row>
    <row r="32" spans="2:108" ht="15" x14ac:dyDescent="0.25">
      <c r="AP32"/>
      <c r="AQ32"/>
      <c r="AR32"/>
    </row>
    <row r="33" spans="42:44" ht="15" x14ac:dyDescent="0.25">
      <c r="AP33"/>
      <c r="AQ33"/>
      <c r="AR33"/>
    </row>
    <row r="34" spans="42:44" ht="15" x14ac:dyDescent="0.25">
      <c r="AP34"/>
      <c r="AQ34"/>
      <c r="AR34"/>
    </row>
    <row r="35" spans="42:44" ht="15" x14ac:dyDescent="0.25">
      <c r="AP35"/>
      <c r="AQ35"/>
      <c r="AR35"/>
    </row>
    <row r="36" spans="42:44" ht="15" x14ac:dyDescent="0.25">
      <c r="AP36"/>
      <c r="AQ36"/>
      <c r="AR36"/>
    </row>
    <row r="37" spans="42:44" ht="15" x14ac:dyDescent="0.25">
      <c r="AP37"/>
      <c r="AQ37"/>
      <c r="AR37"/>
    </row>
    <row r="38" spans="42:44" ht="15" x14ac:dyDescent="0.25">
      <c r="AP38"/>
      <c r="AQ38"/>
      <c r="AR38"/>
    </row>
    <row r="39" spans="42:44" ht="15" x14ac:dyDescent="0.25">
      <c r="AP39"/>
      <c r="AQ39"/>
      <c r="AR39"/>
    </row>
    <row r="40" spans="42:44" ht="15" x14ac:dyDescent="0.25">
      <c r="AP40"/>
      <c r="AQ40"/>
      <c r="AR40"/>
    </row>
    <row r="41" spans="42:44" ht="15" x14ac:dyDescent="0.25">
      <c r="AP41"/>
      <c r="AQ41"/>
      <c r="AR41"/>
    </row>
    <row r="42" spans="42:44" ht="15" x14ac:dyDescent="0.25">
      <c r="AP42"/>
      <c r="AQ42"/>
      <c r="AR42"/>
    </row>
    <row r="43" spans="42:44" ht="15" x14ac:dyDescent="0.25">
      <c r="AP43"/>
      <c r="AQ43"/>
      <c r="AR43"/>
    </row>
    <row r="44" spans="42:44" ht="15" x14ac:dyDescent="0.25">
      <c r="AP44"/>
      <c r="AQ44"/>
      <c r="AR44"/>
    </row>
    <row r="45" spans="42:44" ht="15" x14ac:dyDescent="0.25">
      <c r="AP45"/>
      <c r="AQ45"/>
      <c r="AR45"/>
    </row>
    <row r="46" spans="42:44" ht="15" x14ac:dyDescent="0.25">
      <c r="AR46"/>
    </row>
  </sheetData>
  <sheetProtection algorithmName="SHA-512" hashValue="+wK0krTAqVyGEd0/EDkchtt0KpihohjlneIqkKIyIUgy0VHUhdVtUqPES0Q/ul6N4/5jkaXdyCzRuD8sYHGUgw==" saltValue="PVFZj8D8IJYEe8eoeL3OKg==" spinCount="100000" sheet="1" objects="1" scenarios="1"/>
  <mergeCells count="59">
    <mergeCell ref="BM1:CZ1"/>
    <mergeCell ref="BA27:BB27"/>
    <mergeCell ref="AZ28:BC28"/>
    <mergeCell ref="C3:AO3"/>
    <mergeCell ref="AS7:AS10"/>
    <mergeCell ref="BA7:BB7"/>
    <mergeCell ref="BH7:BI7"/>
    <mergeCell ref="BA8:BB8"/>
    <mergeCell ref="BH8:BI8"/>
    <mergeCell ref="BA9:BB9"/>
    <mergeCell ref="BH9:BI9"/>
    <mergeCell ref="AT5:AT6"/>
    <mergeCell ref="BA5:BD5"/>
    <mergeCell ref="BA6:BB6"/>
    <mergeCell ref="AU5:AY5"/>
    <mergeCell ref="AT4:BI4"/>
    <mergeCell ref="BA14:BB14"/>
    <mergeCell ref="BH14:BI14"/>
    <mergeCell ref="AS14:AS17"/>
    <mergeCell ref="BA15:BB15"/>
    <mergeCell ref="BH15:BI15"/>
    <mergeCell ref="BA17:BB17"/>
    <mergeCell ref="BA16:BB16"/>
    <mergeCell ref="BH16:BI16"/>
    <mergeCell ref="BH17:BI17"/>
    <mergeCell ref="AS11:AS13"/>
    <mergeCell ref="BF5:BI5"/>
    <mergeCell ref="BH10:BI10"/>
    <mergeCell ref="BA10:BB10"/>
    <mergeCell ref="BA11:BB11"/>
    <mergeCell ref="BH11:BI11"/>
    <mergeCell ref="AZ5:AZ6"/>
    <mergeCell ref="BH12:BI12"/>
    <mergeCell ref="BA12:BB12"/>
    <mergeCell ref="BA13:BB13"/>
    <mergeCell ref="BH13:BI13"/>
    <mergeCell ref="BE5:BE6"/>
    <mergeCell ref="BH6:BI6"/>
    <mergeCell ref="AS18:AS21"/>
    <mergeCell ref="BA19:BB19"/>
    <mergeCell ref="BA21:BB21"/>
    <mergeCell ref="BH18:BI18"/>
    <mergeCell ref="BA18:BB18"/>
    <mergeCell ref="BH19:BI19"/>
    <mergeCell ref="BH20:BI20"/>
    <mergeCell ref="BA20:BB20"/>
    <mergeCell ref="BH21:BI21"/>
    <mergeCell ref="AW27:AX27"/>
    <mergeCell ref="BH22:BI22"/>
    <mergeCell ref="AS22:AS26"/>
    <mergeCell ref="BA22:BB22"/>
    <mergeCell ref="BA23:BB23"/>
    <mergeCell ref="BA24:BB24"/>
    <mergeCell ref="BA25:BB25"/>
    <mergeCell ref="BH25:BI25"/>
    <mergeCell ref="BH23:BI23"/>
    <mergeCell ref="BH24:BI24"/>
    <mergeCell ref="BA26:BB26"/>
    <mergeCell ref="BH26:BI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PORTADA</vt:lpstr>
      <vt:lpstr>A) REDUCCIÓN VIENTRES</vt:lpstr>
      <vt:lpstr>B) FÓRMULAS</vt:lpstr>
      <vt:lpstr>1) Flujo Venta Hembras</vt:lpstr>
      <vt:lpstr>2) Flujo Ahorro Alim. Hem.</vt:lpstr>
      <vt:lpstr>3) Flujo Ahorro Alim Eng.</vt:lpstr>
      <vt:lpstr>'A) REDUCCIÓN VIENTRES'!_Hlk24094264</vt:lpstr>
      <vt:lpstr>'B) FÓRMULAS'!_Hlk38826384</vt:lpstr>
      <vt:lpstr>'1) Flujo Venta Hembras'!Área_de_impresión</vt:lpstr>
      <vt:lpstr>'A) REDUCCIÓN VIENTRES'!Área_de_impresión</vt:lpstr>
      <vt:lpstr>'B) FÓRMULAS'!Área_de_impresión</vt:lpstr>
      <vt:lpstr>PORTADA!Área_de_impresión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AGUILA</dc:creator>
  <cp:lastModifiedBy>RAUL AGUILA</cp:lastModifiedBy>
  <cp:lastPrinted>2020-07-10T18:28:18Z</cp:lastPrinted>
  <dcterms:created xsi:type="dcterms:W3CDTF">2020-04-26T23:43:20Z</dcterms:created>
  <dcterms:modified xsi:type="dcterms:W3CDTF">2020-07-10T18:31:39Z</dcterms:modified>
</cp:coreProperties>
</file>